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9681\Desktop\事前提出資料（改正）\通所リハビリ\"/>
    </mc:Choice>
  </mc:AlternateContent>
  <bookViews>
    <workbookView xWindow="32760" yWindow="32760" windowWidth="19215" windowHeight="5670" tabRatio="871"/>
  </bookViews>
  <sheets>
    <sheet name="表紙" sheetId="15" r:id="rId1"/>
    <sheet name="通所リハビリテーション" sheetId="16" r:id="rId2"/>
    <sheet name="計算表（通所リハビリテーション）" sheetId="17" r:id="rId3"/>
    <sheet name="参考様式　勤務実績表" sheetId="18" r:id="rId4"/>
    <sheet name="サービス提供体制強化加算" sheetId="21" r:id="rId5"/>
    <sheet name="介護報酬自己点検シート（介護）" sheetId="19" r:id="rId6"/>
    <sheet name="介護報酬自己点検シート（予防）" sheetId="22" r:id="rId7"/>
  </sheets>
  <definedNames>
    <definedName name="_xlnm.Print_Area" localSheetId="4">サービス提供体制強化加算!$A$1:$V$28</definedName>
    <definedName name="_xlnm.Print_Area" localSheetId="5">'介護報酬自己点検シート（介護）'!$A$1:$E$227</definedName>
    <definedName name="_xlnm.Print_Area" localSheetId="6">'介護報酬自己点検シート（予防）'!$A$1:$E$148</definedName>
    <definedName name="_xlnm.Print_Area" localSheetId="2">'計算表（通所リハビリテーション）'!$A$1:$P$42</definedName>
    <definedName name="_xlnm.Print_Area" localSheetId="1">通所リハビリテーション!$A$1:$X$59</definedName>
    <definedName name="_xlnm.Print_Area" localSheetId="0">表紙!$A$1:$Q$19</definedName>
    <definedName name="_xlnm.Print_Titles" localSheetId="5">'介護報酬自己点検シート（介護）'!$3:$3</definedName>
    <definedName name="_xlnm.Print_Titles" localSheetId="6">'介護報酬自己点検シート（予防）'!$3:$3</definedName>
  </definedNames>
  <calcPr calcId="152511"/>
</workbook>
</file>

<file path=xl/calcChain.xml><?xml version="1.0" encoding="utf-8"?>
<calcChain xmlns="http://schemas.openxmlformats.org/spreadsheetml/2006/main">
  <c r="O28" i="21" l="1"/>
  <c r="L28" i="21"/>
  <c r="T27" i="21"/>
  <c r="T28" i="21" s="1"/>
  <c r="C27" i="21"/>
  <c r="T26" i="21"/>
  <c r="O22" i="21"/>
  <c r="L22" i="21"/>
  <c r="O21" i="21"/>
  <c r="L21" i="21"/>
  <c r="T20" i="21"/>
  <c r="C20" i="21"/>
  <c r="T19" i="21"/>
  <c r="T21" i="21" s="1"/>
  <c r="T18" i="21"/>
  <c r="O13" i="21"/>
  <c r="L13" i="21"/>
  <c r="O12" i="21"/>
  <c r="L12" i="21"/>
  <c r="O11" i="21"/>
  <c r="L11" i="21"/>
  <c r="T10" i="21"/>
  <c r="T13" i="21" s="1"/>
  <c r="C10" i="21"/>
  <c r="T9" i="21"/>
  <c r="T12" i="21" s="1"/>
  <c r="C9" i="21"/>
  <c r="T8" i="21"/>
  <c r="T11" i="21" s="1"/>
  <c r="C8" i="21"/>
  <c r="T7" i="21"/>
  <c r="AI6" i="18"/>
  <c r="AI7" i="18"/>
  <c r="AI8" i="18"/>
  <c r="AI9" i="18"/>
  <c r="AI10" i="18"/>
  <c r="AI11" i="18"/>
  <c r="AI12" i="18"/>
  <c r="AI13" i="18"/>
  <c r="AI14" i="18"/>
  <c r="AI15" i="18"/>
  <c r="AI16" i="18"/>
  <c r="AI17" i="18"/>
  <c r="AI18" i="18"/>
  <c r="AI19" i="18"/>
  <c r="AI20" i="18"/>
  <c r="AI21" i="18"/>
  <c r="AI22" i="18"/>
  <c r="AI23" i="18"/>
  <c r="AI24" i="18"/>
  <c r="AI25" i="18"/>
  <c r="N17" i="17"/>
  <c r="O17" i="17" s="1"/>
  <c r="N18" i="17"/>
  <c r="O18" i="17"/>
  <c r="N19" i="17"/>
  <c r="O19" i="17" s="1"/>
  <c r="N20" i="17"/>
  <c r="O20" i="17" s="1"/>
  <c r="N21" i="17"/>
  <c r="O21" i="17" s="1"/>
  <c r="N22" i="17"/>
  <c r="O22" i="17"/>
  <c r="N23" i="17"/>
  <c r="O23" i="17" s="1"/>
  <c r="N24" i="17"/>
  <c r="O24" i="17" s="1"/>
  <c r="C25" i="17"/>
  <c r="C27" i="17"/>
  <c r="D25" i="17"/>
  <c r="D27" i="17"/>
  <c r="N30" i="17" s="1"/>
  <c r="O31" i="17" s="1"/>
  <c r="C41" i="17" s="1"/>
  <c r="G41" i="17" s="1"/>
  <c r="E25" i="17"/>
  <c r="E27" i="17" s="1"/>
  <c r="F25" i="17"/>
  <c r="F27" i="17"/>
  <c r="G25" i="17"/>
  <c r="G27" i="17"/>
  <c r="H25" i="17"/>
  <c r="H27" i="17" s="1"/>
  <c r="I25" i="17"/>
  <c r="I27" i="17"/>
  <c r="J25" i="17"/>
  <c r="J27" i="17"/>
  <c r="K25" i="17"/>
  <c r="K27" i="17"/>
  <c r="L25" i="17"/>
  <c r="L27" i="17"/>
  <c r="M25" i="17"/>
  <c r="M27" i="17"/>
  <c r="I38" i="17"/>
  <c r="E57" i="16"/>
  <c r="H57" i="16"/>
  <c r="K57" i="16"/>
  <c r="T22" i="21" l="1"/>
</calcChain>
</file>

<file path=xl/comments1.xml><?xml version="1.0" encoding="utf-8"?>
<comments xmlns="http://schemas.openxmlformats.org/spreadsheetml/2006/main">
  <authors>
    <author>Administrator</author>
  </authors>
  <commentList>
    <comment ref="B18" authorId="0" shapeId="0">
      <text>
        <r>
          <rPr>
            <b/>
            <sz val="9"/>
            <color indexed="81"/>
            <rFont val="MS P ゴシック"/>
            <family val="3"/>
            <charset val="128"/>
          </rPr>
          <t>Administrator:</t>
        </r>
        <r>
          <rPr>
            <sz val="9"/>
            <color indexed="81"/>
            <rFont val="MS P ゴシック"/>
            <family val="3"/>
            <charset val="128"/>
          </rPr>
          <t xml:space="preserve">
下記の「４時間以上６時間未満」の書き方にあわせて，「２時間以上４時間未満」の記載も可？</t>
        </r>
      </text>
    </comment>
  </commentList>
</comments>
</file>

<file path=xl/comments2.xml><?xml version="1.0" encoding="utf-8"?>
<comments xmlns="http://schemas.openxmlformats.org/spreadsheetml/2006/main">
  <authors>
    <author>Administrator</author>
  </authors>
  <commentList>
    <comment ref="D5" authorId="0" shapeId="0">
      <text>
        <r>
          <rPr>
            <b/>
            <sz val="9"/>
            <color indexed="81"/>
            <rFont val="MS P ゴシック"/>
            <family val="3"/>
            <charset val="128"/>
          </rPr>
          <t>曜日を記入してください。</t>
        </r>
      </text>
    </comment>
  </commentList>
</comments>
</file>

<file path=xl/sharedStrings.xml><?xml version="1.0" encoding="utf-8"?>
<sst xmlns="http://schemas.openxmlformats.org/spreadsheetml/2006/main" count="1528" uniqueCount="571">
  <si>
    <t>定員、人員基準に適合</t>
    <rPh sb="0" eb="2">
      <t>テイイン</t>
    </rPh>
    <rPh sb="3" eb="5">
      <t>ジンイン</t>
    </rPh>
    <rPh sb="5" eb="7">
      <t>キジュン</t>
    </rPh>
    <rPh sb="8" eb="10">
      <t>テキゴウ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</si>
  <si>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</si>
  <si>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</si>
  <si>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</si>
  <si>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実施</t>
    <rPh sb="0" eb="2">
      <t>ジッシ</t>
    </rPh>
    <phoneticPr fontId="2"/>
  </si>
  <si>
    <t>満たす</t>
    <rPh sb="0" eb="1">
      <t>ミ</t>
    </rPh>
    <phoneticPr fontId="2"/>
  </si>
  <si>
    <t>配置</t>
    <rPh sb="0" eb="2">
      <t>ハイチ</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</si>
  <si>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</si>
  <si>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</si>
  <si>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</si>
  <si>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栄養改善加算</t>
    <rPh sb="0" eb="2">
      <t>エイヨウ</t>
    </rPh>
    <rPh sb="2" eb="4">
      <t>カイゼン</t>
    </rPh>
    <rPh sb="4" eb="6">
      <t>カサン</t>
    </rPh>
    <phoneticPr fontId="2"/>
  </si>
  <si>
    <t>該当</t>
    <rPh sb="0" eb="2">
      <t>ガイトウ</t>
    </rPh>
    <phoneticPr fontId="2"/>
  </si>
  <si>
    <t>若年性認知症利用者受入加算</t>
    <rPh sb="0" eb="3">
      <t>ジャクネンセイ</t>
    </rPh>
    <rPh sb="3" eb="5">
      <t>ニンチ</t>
    </rPh>
    <rPh sb="5" eb="6">
      <t>ショウ</t>
    </rPh>
    <rPh sb="6" eb="9">
      <t>リヨウシャ</t>
    </rPh>
    <rPh sb="9" eb="11">
      <t>ウケイレ</t>
    </rPh>
    <rPh sb="11" eb="12">
      <t>カ</t>
    </rPh>
    <rPh sb="12" eb="13">
      <t>ザン</t>
    </rPh>
    <phoneticPr fontId="2"/>
  </si>
  <si>
    <t>利用者に応じた適切なサービス提供</t>
    <rPh sb="0" eb="3">
      <t>リヨウシャ</t>
    </rPh>
    <rPh sb="4" eb="5">
      <t>オウ</t>
    </rPh>
    <rPh sb="7" eb="9">
      <t>テキセツ</t>
    </rPh>
    <rPh sb="14" eb="16">
      <t>テイキョウ</t>
    </rPh>
    <phoneticPr fontId="2"/>
  </si>
  <si>
    <t>□</t>
    <phoneticPr fontId="2"/>
  </si>
  <si>
    <t>なし</t>
    <phoneticPr fontId="2"/>
  </si>
  <si>
    <t>同一建物減算</t>
    <rPh sb="0" eb="2">
      <t>ドウイツ</t>
    </rPh>
    <rPh sb="2" eb="4">
      <t>タテモノ</t>
    </rPh>
    <rPh sb="4" eb="6">
      <t>ゲンサン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</si>
  <si>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</si>
  <si>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</si>
  <si>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</si>
  <si>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</si>
  <si>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</si>
  <si>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月の算定回数</t>
    <rPh sb="0" eb="1">
      <t>ツキ</t>
    </rPh>
    <rPh sb="2" eb="4">
      <t>サンテイ</t>
    </rPh>
    <rPh sb="4" eb="6">
      <t>カイスウ</t>
    </rPh>
    <phoneticPr fontId="2"/>
  </si>
  <si>
    <t>２回以下</t>
    <rPh sb="1" eb="2">
      <t>カイ</t>
    </rPh>
    <rPh sb="2" eb="4">
      <t>イカ</t>
    </rPh>
    <phoneticPr fontId="2"/>
  </si>
  <si>
    <t>通常規模型事業所</t>
    <rPh sb="0" eb="2">
      <t>ツウジョウ</t>
    </rPh>
    <rPh sb="2" eb="4">
      <t>キボ</t>
    </rPh>
    <rPh sb="4" eb="5">
      <t>ガタ</t>
    </rPh>
    <rPh sb="5" eb="8">
      <t>ジギョウショ</t>
    </rPh>
    <phoneticPr fontId="2"/>
  </si>
  <si>
    <t>前年度１月当たり平均延べ利用者数</t>
    <rPh sb="0" eb="3">
      <t>ゼンネンド</t>
    </rPh>
    <rPh sb="4" eb="6">
      <t>ツキア</t>
    </rPh>
    <rPh sb="8" eb="10">
      <t>ヘイキン</t>
    </rPh>
    <rPh sb="10" eb="11">
      <t>ノ</t>
    </rPh>
    <rPh sb="12" eb="15">
      <t>リヨウシャ</t>
    </rPh>
    <rPh sb="15" eb="16">
      <t>スウ</t>
    </rPh>
    <phoneticPr fontId="2"/>
  </si>
  <si>
    <t>900人超</t>
    <rPh sb="3" eb="4">
      <t>ニン</t>
    </rPh>
    <rPh sb="4" eb="5">
      <t>コ</t>
    </rPh>
    <phoneticPr fontId="2"/>
  </si>
  <si>
    <t>理学療法士等体制強化加算</t>
    <rPh sb="0" eb="2">
      <t>リガク</t>
    </rPh>
    <rPh sb="2" eb="5">
      <t>リョウホウシ</t>
    </rPh>
    <rPh sb="5" eb="6">
      <t>トウ</t>
    </rPh>
    <rPh sb="6" eb="8">
      <t>タイセイ</t>
    </rPh>
    <rPh sb="8" eb="10">
      <t>キョウカ</t>
    </rPh>
    <rPh sb="10" eb="12">
      <t>カサン</t>
    </rPh>
    <phoneticPr fontId="2"/>
  </si>
  <si>
    <t>１時間以上２時間未満の通所リハビリテーション</t>
    <rPh sb="1" eb="3">
      <t>ジカン</t>
    </rPh>
    <rPh sb="3" eb="5">
      <t>イジョウ</t>
    </rPh>
    <rPh sb="6" eb="8">
      <t>ジカン</t>
    </rPh>
    <rPh sb="8" eb="10">
      <t>ミマン</t>
    </rPh>
    <rPh sb="11" eb="13">
      <t>ツウショ</t>
    </rPh>
    <phoneticPr fontId="2"/>
  </si>
  <si>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2"/>
  </si>
  <si>
    <t>７～８時間の前後に行う日常生活上の世話</t>
    <rPh sb="3" eb="5">
      <t>ジカン</t>
    </rPh>
    <rPh sb="6" eb="8">
      <t>ゼンゴ</t>
    </rPh>
    <rPh sb="9" eb="10">
      <t>オコナ</t>
    </rPh>
    <rPh sb="11" eb="13">
      <t>ニチジョウ</t>
    </rPh>
    <rPh sb="13" eb="16">
      <t>セイカツジョウ</t>
    </rPh>
    <rPh sb="17" eb="19">
      <t>セワ</t>
    </rPh>
    <phoneticPr fontId="2"/>
  </si>
  <si>
    <t>８時間以上９時間未満</t>
    <rPh sb="1" eb="3">
      <t>ジカン</t>
    </rPh>
    <rPh sb="3" eb="5">
      <t>イジョウ</t>
    </rPh>
    <rPh sb="6" eb="8">
      <t>ジカン</t>
    </rPh>
    <rPh sb="8" eb="10">
      <t>ミマン</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</si>
  <si>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</si>
  <si>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入浴介助の実施</t>
    <rPh sb="0" eb="2">
      <t>ニュウヨク</t>
    </rPh>
    <rPh sb="2" eb="4">
      <t>カイジョ</t>
    </rPh>
    <rPh sb="5" eb="7">
      <t>ジッシ</t>
    </rPh>
    <phoneticPr fontId="2"/>
  </si>
  <si>
    <t>リハビリテーション提供体制加算</t>
    <rPh sb="9" eb="11">
      <t>テイキョウ</t>
    </rPh>
    <rPh sb="11" eb="13">
      <t>タイセイ</t>
    </rPh>
    <rPh sb="13" eb="15">
      <t>カサン</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</si>
  <si>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</si>
  <si>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</si>
  <si>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送迎減算</t>
    <rPh sb="0" eb="2">
      <t>ソウゲイ</t>
    </rPh>
    <rPh sb="2" eb="4">
      <t>ゲンサン</t>
    </rPh>
    <phoneticPr fontId="2"/>
  </si>
  <si>
    <t>重度療養管理加算</t>
    <rPh sb="0" eb="2">
      <t>ジュウド</t>
    </rPh>
    <rPh sb="2" eb="4">
      <t>リョウヨウ</t>
    </rPh>
    <rPh sb="4" eb="6">
      <t>カンリ</t>
    </rPh>
    <rPh sb="6" eb="8">
      <t>カサン</t>
    </rPh>
    <phoneticPr fontId="2"/>
  </si>
  <si>
    <t>中重度者ケア体制加算</t>
    <rPh sb="0" eb="1">
      <t>チュウ</t>
    </rPh>
    <rPh sb="1" eb="3">
      <t>ジュウド</t>
    </rPh>
    <rPh sb="3" eb="4">
      <t>シャ</t>
    </rPh>
    <rPh sb="6" eb="8">
      <t>タイセイ</t>
    </rPh>
    <rPh sb="8" eb="10">
      <t>カサン</t>
    </rPh>
    <phoneticPr fontId="2"/>
  </si>
  <si>
    <t>(1)開設者等の状況</t>
    <rPh sb="3" eb="5">
      <t>カイセツ</t>
    </rPh>
    <rPh sb="5" eb="6">
      <t>シャ</t>
    </rPh>
    <rPh sb="6" eb="7">
      <t>トウ</t>
    </rPh>
    <rPh sb="8" eb="10">
      <t>ジョウキョウ</t>
    </rPh>
    <phoneticPr fontId="2"/>
  </si>
  <si>
    <t>開設者の状況</t>
    <rPh sb="0" eb="2">
      <t>カイセツ</t>
    </rPh>
    <rPh sb="2" eb="3">
      <t>シャ</t>
    </rPh>
    <rPh sb="4" eb="6">
      <t>ジョウキョウ</t>
    </rPh>
    <phoneticPr fontId="2"/>
  </si>
  <si>
    <t>法人の名称</t>
    <rPh sb="3" eb="5">
      <t>メイショウ</t>
    </rPh>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</si>
  <si>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</si>
  <si>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</si>
  <si>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</si>
  <si>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</si>
  <si>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事業所の状況</t>
    <rPh sb="0" eb="3">
      <t>ジギョウショ</t>
    </rPh>
    <rPh sb="4" eb="6">
      <t>ジョウキョウ</t>
    </rPh>
    <phoneticPr fontId="2"/>
  </si>
  <si>
    <t>併設する指定居宅　サービス事業所等</t>
    <rPh sb="6" eb="8">
      <t>キョタク</t>
    </rPh>
    <rPh sb="13" eb="15">
      <t>ジギョウ</t>
    </rPh>
    <rPh sb="15" eb="16">
      <t>ショ</t>
    </rPh>
    <rPh sb="16" eb="17">
      <t>トウ</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</si>
  <si>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</si>
  <si>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</si>
  <si>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</si>
  <si>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</si>
  <si>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</si>
  <si>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</si>
  <si>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</si>
  <si>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</si>
  <si>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</si>
  <si>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</si>
  <si>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</si>
  <si>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</si>
  <si>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</si>
  <si>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</si>
  <si>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</si>
  <si>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2"/>
  </si>
  <si>
    <t>３　勤務実績（直近３月）</t>
    <rPh sb="2" eb="4">
      <t>キンム</t>
    </rPh>
    <rPh sb="4" eb="6">
      <t>ジッセキ</t>
    </rPh>
    <rPh sb="7" eb="9">
      <t>チョッキン</t>
    </rPh>
    <rPh sb="10" eb="11">
      <t>ガツ</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</si>
  <si>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</si>
  <si>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</si>
  <si>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</si>
  <si>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５　介護給付費算定加算一覧</t>
    <rPh sb="9" eb="11">
      <t>カサン</t>
    </rPh>
    <rPh sb="11" eb="13">
      <t>イチラン</t>
    </rPh>
    <phoneticPr fontId="2"/>
  </si>
  <si>
    <t>年　　　　月</t>
    <rPh sb="0" eb="1">
      <t>ネン</t>
    </rPh>
    <rPh sb="5" eb="6">
      <t>ツキ</t>
    </rPh>
    <phoneticPr fontId="2"/>
  </si>
  <si>
    <t>事業所の
規模</t>
    <rPh sb="0" eb="2">
      <t>ジギョウ</t>
    </rPh>
    <rPh sb="2" eb="3">
      <t>ショ</t>
    </rPh>
    <rPh sb="5" eb="7">
      <t>キボ</t>
    </rPh>
    <phoneticPr fontId="2"/>
  </si>
  <si>
    <t>１　通常規模型（750人以下）</t>
    <rPh sb="11" eb="12">
      <t>ニン</t>
    </rPh>
    <rPh sb="12" eb="14">
      <t>イカ</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</si>
  <si>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</si>
  <si>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</si>
  <si>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</si>
  <si>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算定している加算の名称</t>
    <rPh sb="0" eb="2">
      <t>サンテイ</t>
    </rPh>
    <rPh sb="6" eb="8">
      <t>カサン</t>
    </rPh>
    <rPh sb="9" eb="11">
      <t>メイショウ</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</si>
  <si>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</si>
  <si>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</si>
  <si>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</si>
  <si>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</si>
  <si>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</si>
  <si>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</si>
  <si>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</si>
  <si>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</si>
  <si>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</si>
  <si>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</si>
  <si>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</si>
  <si>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</si>
  <si>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</si>
  <si>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</si>
  <si>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</si>
  <si>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</si>
  <si>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</si>
  <si>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介護職員の総数（常勤換算）</t>
    <rPh sb="0" eb="2">
      <t>カイゴ</t>
    </rPh>
    <rPh sb="2" eb="4">
      <t>ショクイン</t>
    </rPh>
    <rPh sb="5" eb="7">
      <t>ソウスウ</t>
    </rPh>
    <rPh sb="8" eb="10">
      <t>ジョウキン</t>
    </rPh>
    <rPh sb="10" eb="12">
      <t>カンサン</t>
    </rPh>
    <phoneticPr fontId="2"/>
  </si>
  <si>
    <t>（通所リハビリテーション）</t>
    <rPh sb="1" eb="3">
      <t>ツウショ</t>
    </rPh>
    <phoneticPr fontId="2"/>
  </si>
  <si>
    <t>平成　　年度用　規模別報酬区分計算表</t>
    <rPh sb="0" eb="2">
      <t>ヘイセイ</t>
    </rPh>
    <rPh sb="4" eb="7">
      <t>ネンドヨウ</t>
    </rPh>
    <rPh sb="8" eb="11">
      <t>キボベツ</t>
    </rPh>
    <rPh sb="11" eb="13">
      <t>ホウシュウ</t>
    </rPh>
    <rPh sb="13" eb="15">
      <t>クブン</t>
    </rPh>
    <rPh sb="15" eb="18">
      <t>ケイサンヒョウ</t>
    </rPh>
    <phoneticPr fontId="2"/>
  </si>
  <si>
    <t>事業所名</t>
    <rPh sb="0" eb="3">
      <t>ジギョウショ</t>
    </rPh>
    <rPh sb="3" eb="4">
      <t>メイ</t>
    </rPh>
    <phoneticPr fontId="2"/>
  </si>
  <si>
    <t>事業所番号</t>
    <rPh sb="0" eb="3">
      <t>ジギョウショ</t>
    </rPh>
    <rPh sb="3" eb="5">
      <t>バンゴウ</t>
    </rPh>
    <phoneticPr fontId="2"/>
  </si>
  <si>
    <t>≪算定区分≫</t>
    <rPh sb="1" eb="3">
      <t>サンテイ</t>
    </rPh>
    <rPh sb="3" eb="5">
      <t>クブン</t>
    </rPh>
    <phoneticPr fontId="2"/>
  </si>
  <si>
    <t>１．又は２．により算出した月平均利用延べ人員数</t>
    <rPh sb="2" eb="3">
      <t>マタ</t>
    </rPh>
    <rPh sb="9" eb="11">
      <t>サンシュツ</t>
    </rPh>
    <rPh sb="13" eb="16">
      <t>ツキヘイキン</t>
    </rPh>
    <rPh sb="16" eb="18">
      <t>リヨウ</t>
    </rPh>
    <rPh sb="18" eb="19">
      <t>ノ</t>
    </rPh>
    <rPh sb="20" eb="22">
      <t>ジンイン</t>
    </rPh>
    <rPh sb="22" eb="23">
      <t>スウ</t>
    </rPh>
    <phoneticPr fontId="2"/>
  </si>
  <si>
    <t>　７５０人以下</t>
    <rPh sb="4" eb="7">
      <t>ニンイカ</t>
    </rPh>
    <phoneticPr fontId="2"/>
  </si>
  <si>
    <t>　７５０人超９００人以下</t>
    <rPh sb="4" eb="5">
      <t>ニン</t>
    </rPh>
    <rPh sb="5" eb="6">
      <t>チョウ</t>
    </rPh>
    <rPh sb="9" eb="10">
      <t>ニン</t>
    </rPh>
    <rPh sb="10" eb="11">
      <t>イ</t>
    </rPh>
    <rPh sb="11" eb="12">
      <t>カ</t>
    </rPh>
    <phoneticPr fontId="2"/>
  </si>
  <si>
    <t>大規模型事業所（Ⅰ）</t>
    <rPh sb="0" eb="3">
      <t>ダイキボ</t>
    </rPh>
    <rPh sb="3" eb="4">
      <t>ガタ</t>
    </rPh>
    <rPh sb="4" eb="7">
      <t>ジギョウショ</t>
    </rPh>
    <phoneticPr fontId="2"/>
  </si>
  <si>
    <t>　９００人超</t>
    <rPh sb="4" eb="5">
      <t>ニン</t>
    </rPh>
    <rPh sb="5" eb="6">
      <t>チョウ</t>
    </rPh>
    <phoneticPr fontId="2"/>
  </si>
  <si>
    <t>大規模型事業所（Ⅱ）</t>
    <rPh sb="0" eb="3">
      <t>ダイキボ</t>
    </rPh>
    <rPh sb="3" eb="4">
      <t>ガタ</t>
    </rPh>
    <rPh sb="4" eb="7">
      <t>ジギョウショ</t>
    </rPh>
    <phoneticPr fontId="2"/>
  </si>
  <si>
    <t>１．当該年度の事業実績が６月以上ある事業所は，以下の計算表により算出してください</t>
    <rPh sb="2" eb="4">
      <t>トウガイ</t>
    </rPh>
    <rPh sb="4" eb="6">
      <t>ネンド</t>
    </rPh>
    <rPh sb="7" eb="9">
      <t>ジギョウ</t>
    </rPh>
    <rPh sb="9" eb="11">
      <t>ジッセキ</t>
    </rPh>
    <rPh sb="13" eb="14">
      <t>ツキ</t>
    </rPh>
    <rPh sb="14" eb="16">
      <t>イジョウ</t>
    </rPh>
    <rPh sb="18" eb="21">
      <t>ジギョウショ</t>
    </rPh>
    <rPh sb="23" eb="25">
      <t>イカ</t>
    </rPh>
    <rPh sb="26" eb="29">
      <t>ケイサンヒョウ</t>
    </rPh>
    <rPh sb="32" eb="34">
      <t>サンシュツ</t>
    </rPh>
    <phoneticPr fontId="2"/>
  </si>
  <si>
    <t>は計算式がありますので入力しないでください。</t>
    <rPh sb="1" eb="3">
      <t>ケイサン</t>
    </rPh>
    <rPh sb="3" eb="4">
      <t>シキ</t>
    </rPh>
    <rPh sb="11" eb="13">
      <t>ニュウリョク</t>
    </rPh>
    <phoneticPr fontId="2"/>
  </si>
  <si>
    <r>
      <t>　　●平均利用延人員数計算表</t>
    </r>
    <r>
      <rPr>
        <sz val="11"/>
        <color indexed="10"/>
        <rFont val="ＭＳ Ｐゴシック"/>
        <family val="3"/>
        <charset val="128"/>
      </rPr>
      <t>（2分の1や4分の3の計算を行わずに実数を入れてください）</t>
    </r>
    <rPh sb="3" eb="5">
      <t>ヘイキン</t>
    </rPh>
    <rPh sb="5" eb="7">
      <t>リヨウ</t>
    </rPh>
    <rPh sb="7" eb="8">
      <t>ノ</t>
    </rPh>
    <rPh sb="8" eb="11">
      <t>ジンインスウ</t>
    </rPh>
    <rPh sb="11" eb="13">
      <t>ケイサン</t>
    </rPh>
    <rPh sb="13" eb="14">
      <t>ヒョウ</t>
    </rPh>
    <rPh sb="16" eb="17">
      <t>ブン</t>
    </rPh>
    <rPh sb="21" eb="22">
      <t>ブン</t>
    </rPh>
    <rPh sb="25" eb="27">
      <t>ケイサン</t>
    </rPh>
    <rPh sb="28" eb="29">
      <t>オコナ</t>
    </rPh>
    <rPh sb="32" eb="34">
      <t>ジッスウ</t>
    </rPh>
    <rPh sb="35" eb="36">
      <t>イ</t>
    </rPh>
    <phoneticPr fontId="2"/>
  </si>
  <si>
    <t>人数</t>
    <rPh sb="0" eb="2">
      <t>ニンズウ</t>
    </rPh>
    <phoneticPr fontId="2"/>
  </si>
  <si>
    <t>年月</t>
    <rPh sb="0" eb="2">
      <t>ネンゲツ</t>
    </rPh>
    <phoneticPr fontId="2"/>
  </si>
  <si>
    <t>合計</t>
    <rPh sb="0" eb="2">
      <t>ゴウケイ</t>
    </rPh>
    <phoneticPr fontId="2"/>
  </si>
  <si>
    <t>補正後</t>
    <rPh sb="0" eb="3">
      <t>ホセイゴ</t>
    </rPh>
    <phoneticPr fontId="2"/>
  </si>
  <si>
    <t>報酬区分
補正</t>
    <rPh sb="0" eb="2">
      <t>ホウシュウ</t>
    </rPh>
    <rPh sb="2" eb="4">
      <t>クブン</t>
    </rPh>
    <phoneticPr fontId="2"/>
  </si>
  <si>
    <t>報酬区分</t>
    <rPh sb="0" eb="2">
      <t>ホウシュウ</t>
    </rPh>
    <rPh sb="2" eb="4">
      <t>クブン</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</si>
  <si>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</si>
  <si>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</si>
  <si>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</si>
  <si>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</si>
  <si>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</si>
  <si>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</si>
  <si>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</si>
  <si>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</si>
  <si>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</si>
  <si>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１時間以上２時間未満　　　　　　</t>
    <rPh sb="1" eb="3">
      <t>ジカン</t>
    </rPh>
    <rPh sb="3" eb="5">
      <t>イジョウ</t>
    </rPh>
    <rPh sb="6" eb="8">
      <t>ジカン</t>
    </rPh>
    <rPh sb="8" eb="10">
      <t>ミマン</t>
    </rPh>
    <phoneticPr fontId="2"/>
  </si>
  <si>
    <t>２時間以上３時間未満
３時間以上４時間未満</t>
    <rPh sb="1" eb="3">
      <t>ジカン</t>
    </rPh>
    <rPh sb="3" eb="5">
      <t>イジョウ</t>
    </rPh>
    <rPh sb="6" eb="8">
      <t>ジカン</t>
    </rPh>
    <rPh sb="8" eb="10">
      <t>ミマン</t>
    </rPh>
    <rPh sb="12" eb="16">
      <t>ジカンイジョウ</t>
    </rPh>
    <rPh sb="17" eb="19">
      <t>ジカン</t>
    </rPh>
    <rPh sb="19" eb="21">
      <t>ミマン</t>
    </rPh>
    <phoneticPr fontId="2"/>
  </si>
  <si>
    <t>４時間以上６時間未満</t>
    <rPh sb="1" eb="3">
      <t>ジカン</t>
    </rPh>
    <rPh sb="3" eb="5">
      <t>イジョウ</t>
    </rPh>
    <rPh sb="6" eb="8">
      <t>ジカン</t>
    </rPh>
    <rPh sb="8" eb="10">
      <t>ミマン</t>
    </rPh>
    <phoneticPr fontId="2"/>
  </si>
  <si>
    <t>６時間以上８時間未満</t>
    <rPh sb="1" eb="5">
      <t>ジカンイジョウ</t>
    </rPh>
    <rPh sb="6" eb="8">
      <t>ジカン</t>
    </rPh>
    <rPh sb="8" eb="10">
      <t>ミマン</t>
    </rPh>
    <phoneticPr fontId="2"/>
  </si>
  <si>
    <t>介護予防（２時間未満）</t>
    <rPh sb="0" eb="2">
      <t>カイゴ</t>
    </rPh>
    <rPh sb="2" eb="4">
      <t>ヨボウ</t>
    </rPh>
    <rPh sb="6" eb="8">
      <t>ジカン</t>
    </rPh>
    <rPh sb="8" eb="10">
      <t>ミマン</t>
    </rPh>
    <phoneticPr fontId="2"/>
  </si>
  <si>
    <t>介護予防（２時間以上４時間未満）</t>
    <rPh sb="0" eb="2">
      <t>カイゴ</t>
    </rPh>
    <rPh sb="2" eb="4">
      <t>ヨボウ</t>
    </rPh>
    <rPh sb="6" eb="8">
      <t>ジカン</t>
    </rPh>
    <rPh sb="8" eb="10">
      <t>イジョウ</t>
    </rPh>
    <rPh sb="11" eb="13">
      <t>ジカン</t>
    </rPh>
    <rPh sb="13" eb="15">
      <t>ミマン</t>
    </rPh>
    <phoneticPr fontId="2"/>
  </si>
  <si>
    <t>介護予防（４時間以上６時間未満）</t>
    <rPh sb="0" eb="2">
      <t>カイゴ</t>
    </rPh>
    <rPh sb="2" eb="4">
      <t>ヨボウ</t>
    </rPh>
    <rPh sb="6" eb="8">
      <t>ジカン</t>
    </rPh>
    <rPh sb="8" eb="10">
      <t>イジョウ</t>
    </rPh>
    <rPh sb="11" eb="13">
      <t>ジカン</t>
    </rPh>
    <rPh sb="13" eb="15">
      <t>ミマン</t>
    </rPh>
    <phoneticPr fontId="2"/>
  </si>
  <si>
    <t>介護予防(６時間以上８時間未満）</t>
    <rPh sb="0" eb="2">
      <t>カイゴ</t>
    </rPh>
    <rPh sb="2" eb="4">
      <t>ヨボウ</t>
    </rPh>
    <rPh sb="6" eb="8">
      <t>ジカン</t>
    </rPh>
    <rPh sb="8" eb="10">
      <t>イジョウ</t>
    </rPh>
    <rPh sb="11" eb="13">
      <t>ジカン</t>
    </rPh>
    <rPh sb="13" eb="15">
      <t>ミマン</t>
    </rPh>
    <phoneticPr fontId="2"/>
  </si>
  <si>
    <t>毎日営業（正月等以外）</t>
    <rPh sb="0" eb="2">
      <t>マイニチ</t>
    </rPh>
    <rPh sb="2" eb="4">
      <t>エイギョウ</t>
    </rPh>
    <rPh sb="5" eb="7">
      <t>ショウガツ</t>
    </rPh>
    <rPh sb="7" eb="8">
      <t>トウ</t>
    </rPh>
    <rPh sb="8" eb="10">
      <t>イガイ</t>
    </rPh>
    <phoneticPr fontId="2"/>
  </si>
  <si>
    <t>←毎日営業している事業所は「6/7」を入力する</t>
    <rPh sb="1" eb="3">
      <t>マイニチ</t>
    </rPh>
    <rPh sb="3" eb="5">
      <t>エイギョウ</t>
    </rPh>
    <rPh sb="9" eb="12">
      <t>ジギョウショ</t>
    </rPh>
    <rPh sb="19" eb="21">
      <t>ニュウリョク</t>
    </rPh>
    <phoneticPr fontId="2"/>
  </si>
  <si>
    <t>最終人数</t>
    <rPh sb="0" eb="2">
      <t>サイシュウ</t>
    </rPh>
    <rPh sb="2" eb="4">
      <t>ニンズウ</t>
    </rPh>
    <phoneticPr fontId="2"/>
  </si>
  <si>
    <t>（注）介護予防通所サービスの利用者について
通所リハビリテーションと介護予防通所リハビリテーションの指定を併せて受けており，かつこれらの事業を一体的に実施している事業所のみ
※同時にサービス提供を受けた者の最大数を営業日ごとに加え計算しても差し支えない（４時間以上６時間未満）に記入する　　</t>
    <rPh sb="1" eb="2">
      <t>チュウ</t>
    </rPh>
    <rPh sb="3" eb="5">
      <t>カイゴ</t>
    </rPh>
    <rPh sb="5" eb="7">
      <t>ヨボウ</t>
    </rPh>
    <rPh sb="7" eb="9">
      <t>ツウショ</t>
    </rPh>
    <rPh sb="14" eb="17">
      <t>リヨウシャ</t>
    </rPh>
    <phoneticPr fontId="2"/>
  </si>
  <si>
    <t>前年度利用延人数
(a)</t>
    <rPh sb="0" eb="3">
      <t>ゼンネンド</t>
    </rPh>
    <rPh sb="3" eb="5">
      <t>リヨウ</t>
    </rPh>
    <rPh sb="5" eb="6">
      <t>ノ</t>
    </rPh>
    <rPh sb="6" eb="7">
      <t>ニン</t>
    </rPh>
    <rPh sb="7" eb="8">
      <t>スウ</t>
    </rPh>
    <phoneticPr fontId="2"/>
  </si>
  <si>
    <t>営業月数
(b)</t>
    <rPh sb="0" eb="2">
      <t>エイギョウ</t>
    </rPh>
    <rPh sb="2" eb="4">
      <t>ゲッスウ</t>
    </rPh>
    <phoneticPr fontId="2"/>
  </si>
  <si>
    <t>月平均利用延人数（ｃ）=　　　　　　　　　　　　　　　　　　　　　　　　　　　　　　　(a)÷(b)</t>
    <rPh sb="0" eb="1">
      <t>ツキ</t>
    </rPh>
    <rPh sb="1" eb="3">
      <t>ヘイキン</t>
    </rPh>
    <rPh sb="3" eb="5">
      <t>リヨウ</t>
    </rPh>
    <rPh sb="5" eb="6">
      <t>ノ</t>
    </rPh>
    <rPh sb="6" eb="8">
      <t>ニンズウ</t>
    </rPh>
    <phoneticPr fontId="2"/>
  </si>
  <si>
    <r>
      <t>※(b）には，1年間営業した場合は，4月～2月の</t>
    </r>
    <r>
      <rPr>
        <b/>
        <sz val="11"/>
        <rFont val="ＭＳ Ｐゴシック"/>
        <family val="3"/>
        <charset val="128"/>
      </rPr>
      <t>11</t>
    </r>
    <r>
      <rPr>
        <sz val="11"/>
        <rFont val="ＭＳ Ｐゴシック"/>
        <family val="3"/>
        <charset val="128"/>
      </rPr>
      <t>を入力してください。</t>
    </r>
    <rPh sb="8" eb="10">
      <t>ネンカン</t>
    </rPh>
    <rPh sb="10" eb="12">
      <t>エイギョウ</t>
    </rPh>
    <rPh sb="14" eb="16">
      <t>バアイ</t>
    </rPh>
    <rPh sb="19" eb="20">
      <t>ガツ</t>
    </rPh>
    <rPh sb="22" eb="23">
      <t>ガツ</t>
    </rPh>
    <rPh sb="27" eb="29">
      <t>ニュウリョク</t>
    </rPh>
    <phoneticPr fontId="2"/>
  </si>
  <si>
    <t>２．当該年度の事業実績が６月に満たない事業所（新規指定又は再開の場合を含む）又は，前年度から定員を概ね２５％以上変更して事業を実施しようとしている事業所は，以下の計算表により算出してください。</t>
    <rPh sb="2" eb="4">
      <t>トウガイ</t>
    </rPh>
    <rPh sb="4" eb="6">
      <t>ネンド</t>
    </rPh>
    <rPh sb="7" eb="9">
      <t>ジギョウ</t>
    </rPh>
    <rPh sb="9" eb="11">
      <t>ジッセキ</t>
    </rPh>
    <rPh sb="13" eb="14">
      <t>ツキ</t>
    </rPh>
    <rPh sb="15" eb="16">
      <t>ミ</t>
    </rPh>
    <rPh sb="19" eb="22">
      <t>ジギョウショ</t>
    </rPh>
    <rPh sb="23" eb="27">
      <t>シンキシテイ</t>
    </rPh>
    <rPh sb="27" eb="28">
      <t>マタ</t>
    </rPh>
    <rPh sb="29" eb="31">
      <t>サイカイ</t>
    </rPh>
    <rPh sb="32" eb="34">
      <t>バアイ</t>
    </rPh>
    <rPh sb="35" eb="36">
      <t>フク</t>
    </rPh>
    <rPh sb="38" eb="39">
      <t>マタ</t>
    </rPh>
    <rPh sb="41" eb="44">
      <t>ゼンネンド</t>
    </rPh>
    <rPh sb="46" eb="48">
      <t>テイイン</t>
    </rPh>
    <rPh sb="49" eb="50">
      <t>オオム</t>
    </rPh>
    <rPh sb="54" eb="56">
      <t>イジョウ</t>
    </rPh>
    <rPh sb="56" eb="58">
      <t>ヘンコウ</t>
    </rPh>
    <rPh sb="60" eb="62">
      <t>ジギョウ</t>
    </rPh>
    <rPh sb="63" eb="65">
      <t>ジッシ</t>
    </rPh>
    <rPh sb="78" eb="80">
      <t>イカ</t>
    </rPh>
    <rPh sb="81" eb="83">
      <t>ケイサン</t>
    </rPh>
    <rPh sb="83" eb="84">
      <t>ヒョウ</t>
    </rPh>
    <rPh sb="87" eb="89">
      <t>サンシュツ</t>
    </rPh>
    <phoneticPr fontId="2"/>
  </si>
  <si>
    <t>　●平均利用延人数見込み数推計</t>
    <rPh sb="2" eb="4">
      <t>ヘイキン</t>
    </rPh>
    <rPh sb="4" eb="6">
      <t>リヨウ</t>
    </rPh>
    <rPh sb="6" eb="7">
      <t>ノ</t>
    </rPh>
    <rPh sb="7" eb="9">
      <t>ニンズウ</t>
    </rPh>
    <rPh sb="9" eb="11">
      <t>ミコ</t>
    </rPh>
    <rPh sb="12" eb="13">
      <t>スウ</t>
    </rPh>
    <rPh sb="13" eb="15">
      <t>スイケイ</t>
    </rPh>
    <phoneticPr fontId="2"/>
  </si>
  <si>
    <t>　　計算方法　　　・・・（運営規程の定員）　×　　　90％　　 ×　 （月平均の営業日数）</t>
    <rPh sb="2" eb="4">
      <t>ケイサン</t>
    </rPh>
    <rPh sb="4" eb="6">
      <t>ホウホウ</t>
    </rPh>
    <rPh sb="13" eb="15">
      <t>ウンエイ</t>
    </rPh>
    <rPh sb="15" eb="17">
      <t>キテイ</t>
    </rPh>
    <rPh sb="18" eb="20">
      <t>テイイン</t>
    </rPh>
    <rPh sb="36" eb="39">
      <t>ツキヘイキン</t>
    </rPh>
    <rPh sb="40" eb="42">
      <t>エイギョウ</t>
    </rPh>
    <rPh sb="42" eb="44">
      <t>ニッスウ</t>
    </rPh>
    <phoneticPr fontId="2"/>
  </si>
  <si>
    <t>（人）</t>
    <rPh sb="1" eb="2">
      <t>ニン</t>
    </rPh>
    <phoneticPr fontId="2"/>
  </si>
  <si>
    <t>（日数/月）</t>
    <rPh sb="1" eb="3">
      <t>ニッスウ</t>
    </rPh>
    <rPh sb="4" eb="5">
      <t>ツキ</t>
    </rPh>
    <phoneticPr fontId="2"/>
  </si>
  <si>
    <r>
      <t>※但し，</t>
    </r>
    <r>
      <rPr>
        <b/>
        <i/>
        <u/>
        <sz val="11"/>
        <rFont val="ＭＳ Ｐゴシック"/>
        <family val="3"/>
        <charset val="128"/>
      </rPr>
      <t>正月等以外は，毎日営業している事業所</t>
    </r>
    <r>
      <rPr>
        <sz val="11"/>
        <rFont val="ＭＳ Ｐゴシック"/>
        <family val="3"/>
        <charset val="128"/>
      </rPr>
      <t>は上記で算出した（ｃ）に７分の６を乗じて（小数点第三位を四捨五入）得た数を月平均利用延べ人数とする。</t>
    </r>
    <rPh sb="1" eb="2">
      <t>タダ</t>
    </rPh>
    <rPh sb="46" eb="47">
      <t>ダイ</t>
    </rPh>
    <rPh sb="47" eb="48">
      <t>3</t>
    </rPh>
    <rPh sb="48" eb="49">
      <t>イ</t>
    </rPh>
    <rPh sb="50" eb="54">
      <t>シシャゴニュウ</t>
    </rPh>
    <phoneticPr fontId="2"/>
  </si>
  <si>
    <t>←該当事業所のみ使用欄</t>
    <rPh sb="1" eb="3">
      <t>ガイトウ</t>
    </rPh>
    <rPh sb="3" eb="6">
      <t>ジギョウショ</t>
    </rPh>
    <rPh sb="8" eb="10">
      <t>シヨウ</t>
    </rPh>
    <rPh sb="10" eb="11">
      <t>ラン</t>
    </rPh>
    <phoneticPr fontId="2"/>
  </si>
  <si>
    <t>↑（C)の数</t>
    <rPh sb="5" eb="6">
      <t>カズ</t>
    </rPh>
    <phoneticPr fontId="2"/>
  </si>
  <si>
    <t>事業所名</t>
    <rPh sb="0" eb="3">
      <t>ジギョウショ</t>
    </rPh>
    <rPh sb="3" eb="4">
      <t>ナ</t>
    </rPh>
    <phoneticPr fontId="2"/>
  </si>
  <si>
    <t>注１）</t>
  </si>
  <si>
    <t>注２）</t>
  </si>
  <si>
    <t>（参考様式）</t>
    <rPh sb="1" eb="3">
      <t>サンコウ</t>
    </rPh>
    <rPh sb="3" eb="5">
      <t>ヨウシキ</t>
    </rPh>
    <phoneticPr fontId="2"/>
  </si>
  <si>
    <t>従業者の勤務実績表</t>
    <rPh sb="0" eb="3">
      <t>ジュウギョウシャ</t>
    </rPh>
    <rPh sb="4" eb="6">
      <t>キンム</t>
    </rPh>
    <rPh sb="6" eb="8">
      <t>ジッセキ</t>
    </rPh>
    <rPh sb="8" eb="9">
      <t>ヒョウ</t>
    </rPh>
    <phoneticPr fontId="2"/>
  </si>
  <si>
    <t>（　　　　年　　　月分）</t>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</si>
  <si>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</si>
  <si>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</si>
  <si>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</si>
  <si>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</si>
  <si>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</si>
  <si>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t>
    <phoneticPr fontId="2"/>
  </si>
  <si>
    <t>備考</t>
    <rPh sb="0" eb="2">
      <t>ビコウ</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</si>
  <si>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</si>
  <si>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</si>
  <si>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複数の事業所を併設している事業所については、事業ごとに資料を作成してください。（重複する部分は省略可）</t>
    <phoneticPr fontId="2"/>
  </si>
  <si>
    <t>※規模計算書等を添付してください。</t>
    <phoneticPr fontId="2"/>
  </si>
  <si>
    <t>３　大型規模型Ⅱ（月平均900人超）</t>
    <phoneticPr fontId="2"/>
  </si>
  <si>
    <t>２　大型規模型Ⅰ（月平均750超～900人）</t>
    <phoneticPr fontId="2"/>
  </si>
  <si>
    <t>５　勤続年数とは、各月の前月の末日時点における勤続年数をいい、勤続年数の算定にあたっては、当該事業所における勤続年数に加え、同一法人の</t>
    <phoneticPr fontId="2"/>
  </si>
  <si>
    <t>※</t>
    <phoneticPr fontId="2"/>
  </si>
  <si>
    <t>事業所名</t>
    <phoneticPr fontId="2"/>
  </si>
  <si>
    <t>③サービスの種類</t>
    <phoneticPr fontId="2"/>
  </si>
  <si>
    <t>②サービスの種類</t>
    <phoneticPr fontId="2"/>
  </si>
  <si>
    <t>事業所名</t>
    <phoneticPr fontId="2"/>
  </si>
  <si>
    <t>①サービスの種類</t>
    <phoneticPr fontId="2"/>
  </si>
  <si>
    <t>管理者の氏名</t>
    <phoneticPr fontId="2"/>
  </si>
  <si>
    <t>所在地</t>
    <phoneticPr fontId="2"/>
  </si>
  <si>
    <t>名称</t>
    <phoneticPr fontId="2"/>
  </si>
  <si>
    <t>所在市町村</t>
    <phoneticPr fontId="2"/>
  </si>
  <si>
    <t>⑤サービスの種類</t>
    <phoneticPr fontId="2"/>
  </si>
  <si>
    <t>④サービスの種類</t>
    <phoneticPr fontId="2"/>
  </si>
  <si>
    <t>所在市町村</t>
    <phoneticPr fontId="2"/>
  </si>
  <si>
    <t>事業所名</t>
    <phoneticPr fontId="2"/>
  </si>
  <si>
    <t>②サービスの種類</t>
    <phoneticPr fontId="2"/>
  </si>
  <si>
    <t>①サービスの種類</t>
    <phoneticPr fontId="2"/>
  </si>
  <si>
    <t>主たる事務所の</t>
    <phoneticPr fontId="2"/>
  </si>
  <si>
    <t xml:space="preserve"> １　事業所の概要</t>
    <phoneticPr fontId="2"/>
  </si>
  <si>
    <t>×6／7＝</t>
    <phoneticPr fontId="2"/>
  </si>
  <si>
    <t>＝</t>
    <phoneticPr fontId="2"/>
  </si>
  <si>
    <t>×</t>
    <phoneticPr fontId="2"/>
  </si>
  <si>
    <t>3/4</t>
    <phoneticPr fontId="2"/>
  </si>
  <si>
    <t>1/2</t>
    <phoneticPr fontId="2"/>
  </si>
  <si>
    <t>1/4</t>
    <phoneticPr fontId="2"/>
  </si>
  <si>
    <t>・・・</t>
    <phoneticPr fontId="2"/>
  </si>
  <si>
    <t>・・・</t>
    <phoneticPr fontId="2"/>
  </si>
  <si>
    <t>６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</si>
  <si>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</si>
  <si>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３　職種の欄には、管理者、医師、理学療法士、作業療法士、言語聴覚士、看護職員、介護職員などと記載してください。</t>
    <rPh sb="2" eb="4">
      <t>ショクシュ</t>
    </rPh>
    <rPh sb="5" eb="6">
      <t>ラン</t>
    </rPh>
    <rPh sb="9" eb="12">
      <t>カンリシャ</t>
    </rPh>
    <rPh sb="13" eb="15">
      <t>イシ</t>
    </rPh>
    <rPh sb="16" eb="18">
      <t>リガク</t>
    </rPh>
    <rPh sb="18" eb="21">
      <t>リョウホウシ</t>
    </rPh>
    <rPh sb="22" eb="24">
      <t>サギョウ</t>
    </rPh>
    <rPh sb="24" eb="27">
      <t>リョウホウシ</t>
    </rPh>
    <rPh sb="28" eb="30">
      <t>ゲンゴ</t>
    </rPh>
    <rPh sb="30" eb="32">
      <t>チョウカク</t>
    </rPh>
    <rPh sb="32" eb="33">
      <t>シ</t>
    </rPh>
    <rPh sb="34" eb="36">
      <t>カンゴ</t>
    </rPh>
    <rPh sb="36" eb="38">
      <t>ショクイン</t>
    </rPh>
    <rPh sb="39" eb="41">
      <t>カイゴ</t>
    </rPh>
    <rPh sb="41" eb="43">
      <t>ショクイン</t>
    </rPh>
    <rPh sb="46" eb="48">
      <t>キサイ</t>
    </rPh>
    <phoneticPr fontId="2"/>
  </si>
  <si>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</si>
  <si>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１　＊欄には、当該月の曜日を記入してください。</t>
    <phoneticPr fontId="2"/>
  </si>
  <si>
    <t>事業所名（　　　　　　　　　　　　　　　　　　　　　　　　　　）</t>
    <phoneticPr fontId="2"/>
  </si>
  <si>
    <t>通所リハビリテーション</t>
    <rPh sb="0" eb="2">
      <t>ツウショ</t>
    </rPh>
    <phoneticPr fontId="2"/>
  </si>
  <si>
    <t xml:space="preserve">    　　　　年度</t>
    <phoneticPr fontId="2"/>
  </si>
  <si>
    <t xml:space="preserve">    　　　　年度</t>
    <phoneticPr fontId="2"/>
  </si>
  <si>
    <t>　　　　年　　月　　日現在</t>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</si>
  <si>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</si>
  <si>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</si>
  <si>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７　次の(一)、(二)のいずれかに適合</t>
    <rPh sb="2" eb="3">
      <t>ツギ</t>
    </rPh>
    <rPh sb="5" eb="6">
      <t>1</t>
    </rPh>
    <rPh sb="9" eb="10">
      <t>2</t>
    </rPh>
    <rPh sb="17" eb="19">
      <t>テキゴウ</t>
    </rPh>
    <phoneticPr fontId="2"/>
  </si>
  <si>
    <t>介護職員処遇改善加算（Ⅲ）</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</si>
  <si>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</si>
  <si>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介護職員処遇改善加算（Ⅱ）</t>
    <rPh sb="0" eb="2">
      <t>カイゴ</t>
    </rPh>
    <rPh sb="2" eb="4">
      <t>ショクイン</t>
    </rPh>
    <rPh sb="4" eb="6">
      <t>ショグウ</t>
    </rPh>
    <rPh sb="6" eb="8">
      <t>カイゼン</t>
    </rPh>
    <rPh sb="8" eb="10">
      <t>カサン</t>
    </rPh>
    <phoneticPr fontId="2"/>
  </si>
  <si>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</si>
  <si>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７　次の(一)、(二)、(三)のいずれにも適合</t>
    <rPh sb="2" eb="3">
      <t>ツギ</t>
    </rPh>
    <rPh sb="5" eb="6">
      <t>1</t>
    </rPh>
    <rPh sb="9" eb="10">
      <t>2</t>
    </rPh>
    <rPh sb="13" eb="14">
      <t>サン</t>
    </rPh>
    <rPh sb="21" eb="23">
      <t>テキゴウ</t>
    </rPh>
    <phoneticPr fontId="2"/>
  </si>
  <si>
    <t>介護職員処遇改善加算（Ⅰ）</t>
    <rPh sb="0" eb="2">
      <t>カイゴ</t>
    </rPh>
    <rPh sb="2" eb="4">
      <t>ショクイン</t>
    </rPh>
    <rPh sb="4" eb="6">
      <t>ショグウ</t>
    </rPh>
    <rPh sb="6" eb="8">
      <t>カイゼン</t>
    </rPh>
    <rPh sb="8" eb="10">
      <t>カサン</t>
    </rPh>
    <phoneticPr fontId="2"/>
  </si>
  <si>
    <t>３月ごとに実施</t>
    <rPh sb="1" eb="2">
      <t>ツキ</t>
    </rPh>
    <rPh sb="5" eb="7">
      <t>ジッシ</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</si>
  <si>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</si>
  <si>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看護職員又は介護職員を常勤換算方法で１名以上配置</t>
    <rPh sb="18" eb="20">
      <t>イチメイ</t>
    </rPh>
    <rPh sb="22" eb="24">
      <t>ハイチ</t>
    </rPh>
    <phoneticPr fontId="2"/>
  </si>
  <si>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2"/>
  </si>
  <si>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2"/>
  </si>
  <si>
    <t>居宅を訪問し、利用者の居宅における能力を評価、利用者及び家族に伝達</t>
    <rPh sb="20" eb="22">
      <t>ヒョウカ</t>
    </rPh>
    <rPh sb="23" eb="26">
      <t>リヨウシャ</t>
    </rPh>
    <rPh sb="26" eb="27">
      <t>オヨ</t>
    </rPh>
    <phoneticPr fontId="2"/>
  </si>
  <si>
    <t>利用者が生活の中で実践できるよう家族に指導助言</t>
    <rPh sb="19" eb="21">
      <t>シドウ</t>
    </rPh>
    <rPh sb="21" eb="23">
      <t>ジョゲン</t>
    </rPh>
    <phoneticPr fontId="2"/>
  </si>
  <si>
    <t>生活行為向上リハビリテーション実施加算</t>
    <rPh sb="0" eb="2">
      <t>セイカツ</t>
    </rPh>
    <rPh sb="2" eb="4">
      <t>コウイ</t>
    </rPh>
    <rPh sb="4" eb="6">
      <t>コウジョウ</t>
    </rPh>
    <rPh sb="15" eb="17">
      <t>ジッシ</t>
    </rPh>
    <rPh sb="17" eb="19">
      <t>カサン</t>
    </rPh>
    <phoneticPr fontId="2"/>
  </si>
  <si>
    <t>個別に行う集中的なリハビリテーション</t>
    <rPh sb="0" eb="2">
      <t>コベツ</t>
    </rPh>
    <rPh sb="3" eb="4">
      <t>オコナ</t>
    </rPh>
    <rPh sb="5" eb="8">
      <t>シュウチュウテキ</t>
    </rPh>
    <phoneticPr fontId="2"/>
  </si>
  <si>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2"/>
  </si>
  <si>
    <t>認知症短期集中リハビリテーション実施加算</t>
    <rPh sb="0" eb="3">
      <t>ニンチショウ</t>
    </rPh>
    <rPh sb="3" eb="5">
      <t>タンキ</t>
    </rPh>
    <rPh sb="5" eb="7">
      <t>シュウチュウ</t>
    </rPh>
    <rPh sb="16" eb="18">
      <t>ジッシ</t>
    </rPh>
    <rPh sb="18" eb="20">
      <t>カサン</t>
    </rPh>
    <phoneticPr fontId="2"/>
  </si>
  <si>
    <t>７時間以上</t>
    <rPh sb="1" eb="3">
      <t>ジカン</t>
    </rPh>
    <rPh sb="3" eb="5">
      <t>イジョウ</t>
    </rPh>
    <phoneticPr fontId="2"/>
  </si>
  <si>
    <t>６時間以上７時間未満</t>
    <rPh sb="1" eb="3">
      <t>ジカン</t>
    </rPh>
    <rPh sb="3" eb="5">
      <t>イジョウ</t>
    </rPh>
    <rPh sb="6" eb="8">
      <t>ジカン</t>
    </rPh>
    <rPh sb="8" eb="10">
      <t>ミマン</t>
    </rPh>
    <phoneticPr fontId="2"/>
  </si>
  <si>
    <t>５時間以上６時間未満</t>
    <rPh sb="1" eb="3">
      <t>ジカン</t>
    </rPh>
    <rPh sb="3" eb="5">
      <t>イジョウ</t>
    </rPh>
    <rPh sb="6" eb="8">
      <t>ジカン</t>
    </rPh>
    <rPh sb="8" eb="10">
      <t>ミマン</t>
    </rPh>
    <phoneticPr fontId="2"/>
  </si>
  <si>
    <t>４時間以上５時間未満</t>
    <rPh sb="1" eb="3">
      <t>ジカン</t>
    </rPh>
    <rPh sb="3" eb="5">
      <t>イジョウ</t>
    </rPh>
    <rPh sb="6" eb="8">
      <t>ジカン</t>
    </rPh>
    <rPh sb="8" eb="10">
      <t>ミマン</t>
    </rPh>
    <phoneticPr fontId="2"/>
  </si>
  <si>
    <t>３時間以上４時間未満</t>
    <rPh sb="1" eb="3">
      <t>ジカン</t>
    </rPh>
    <rPh sb="3" eb="5">
      <t>イジョウ</t>
    </rPh>
    <rPh sb="6" eb="8">
      <t>ジカン</t>
    </rPh>
    <rPh sb="8" eb="10">
      <t>ミマン</t>
    </rPh>
    <phoneticPr fontId="2"/>
  </si>
  <si>
    <t>大規模事業所（Ⅱ）</t>
    <rPh sb="0" eb="3">
      <t>ダイキボ</t>
    </rPh>
    <rPh sb="3" eb="6">
      <t>ジギョウショ</t>
    </rPh>
    <phoneticPr fontId="2"/>
  </si>
  <si>
    <t>750人を超え
900人以内</t>
    <rPh sb="3" eb="4">
      <t>ニン</t>
    </rPh>
    <rPh sb="5" eb="6">
      <t>コ</t>
    </rPh>
    <rPh sb="11" eb="12">
      <t>ニン</t>
    </rPh>
    <rPh sb="12" eb="14">
      <t>イナイ</t>
    </rPh>
    <phoneticPr fontId="2"/>
  </si>
  <si>
    <t>大規模事業所（Ⅰ）</t>
    <rPh sb="0" eb="3">
      <t>ダイキボ</t>
    </rPh>
    <rPh sb="3" eb="6">
      <t>ジギョウショ</t>
    </rPh>
    <phoneticPr fontId="2"/>
  </si>
  <si>
    <t xml:space="preserve">    　　　年</t>
    <rPh sb="7" eb="8">
      <t>ネン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</si>
  <si>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</si>
  <si>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</si>
  <si>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栄養アセスメント加算</t>
    <rPh sb="0" eb="2">
      <t>エイヨウ</t>
    </rPh>
    <rPh sb="8" eb="10">
      <t>カサン</t>
    </rPh>
    <phoneticPr fontId="2"/>
  </si>
  <si>
    <t>口腔機能向上加算（Ⅰ）</t>
    <rPh sb="0" eb="2">
      <t>コウクウ</t>
    </rPh>
    <rPh sb="2" eb="4">
      <t>キノウ</t>
    </rPh>
    <rPh sb="4" eb="6">
      <t>コウジョウ</t>
    </rPh>
    <rPh sb="6" eb="8">
      <t>カサン</t>
    </rPh>
    <phoneticPr fontId="2"/>
  </si>
  <si>
    <t>口腔機能向上加算（Ⅱ）</t>
    <rPh sb="0" eb="2">
      <t>コウクウ</t>
    </rPh>
    <rPh sb="2" eb="4">
      <t>キノウ</t>
    </rPh>
    <rPh sb="4" eb="6">
      <t>コウジョウ</t>
    </rPh>
    <rPh sb="6" eb="8">
      <t>カサン</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</si>
  <si>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</si>
  <si>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</si>
  <si>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</si>
  <si>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</si>
  <si>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</si>
  <si>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</si>
  <si>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</si>
  <si>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</si>
  <si>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</si>
  <si>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</si>
  <si>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</si>
  <si>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</si>
  <si>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</si>
  <si>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</si>
  <si>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r>
      <t>計</t>
    </r>
    <r>
      <rPr>
        <sz val="10"/>
        <color indexed="8"/>
        <rFont val="ＭＳ 明朝"/>
        <family val="1"/>
        <charset val="128"/>
      </rPr>
      <t>（人）</t>
    </r>
    <rPh sb="0" eb="1">
      <t>ケイ</t>
    </rPh>
    <rPh sb="2" eb="3">
      <t>ヒト</t>
    </rPh>
    <phoneticPr fontId="2"/>
  </si>
  <si>
    <t>加算Ⅱ</t>
    <rPh sb="0" eb="2">
      <t>カサン</t>
    </rPh>
    <phoneticPr fontId="2"/>
  </si>
  <si>
    <t>－</t>
  </si>
  <si>
    <t>a</t>
    <phoneticPr fontId="2"/>
  </si>
  <si>
    <t>加算Ⅲ</t>
    <rPh sb="0" eb="2">
      <t>カサン</t>
    </rPh>
    <phoneticPr fontId="2"/>
  </si>
  <si>
    <t>b</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</si>
  <si>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</si>
  <si>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</si>
  <si>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</si>
  <si>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</si>
  <si>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</si>
  <si>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</si>
  <si>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</si>
  <si>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</si>
  <si>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</si>
  <si>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</si>
  <si>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</si>
  <si>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</si>
  <si>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</si>
  <si>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</si>
  <si>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</si>
  <si>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</si>
  <si>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</si>
  <si>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</si>
  <si>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</si>
  <si>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</si>
  <si>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</si>
  <si>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2"/>
  </si>
  <si>
    <t>７時間以上８時間未満のサービス提供</t>
    <rPh sb="1" eb="3">
      <t>ジカン</t>
    </rPh>
    <rPh sb="3" eb="5">
      <t>イジョウ</t>
    </rPh>
    <rPh sb="6" eb="8">
      <t>ジカン</t>
    </rPh>
    <rPh sb="8" eb="10">
      <t>ミマン</t>
    </rPh>
    <rPh sb="15" eb="17">
      <t>テイキョウ</t>
    </rPh>
    <phoneticPr fontId="2"/>
  </si>
  <si>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2"/>
  </si>
  <si>
    <t>認知症短期集中リハビリテーション実施加算（Ⅰ）</t>
    <rPh sb="0" eb="3">
      <t>ニンチショウ</t>
    </rPh>
    <rPh sb="3" eb="5">
      <t>タンキ</t>
    </rPh>
    <rPh sb="5" eb="7">
      <t>シュウチュウ</t>
    </rPh>
    <rPh sb="16" eb="18">
      <t>ジッシ</t>
    </rPh>
    <rPh sb="18" eb="20">
      <t>カサン</t>
    </rPh>
    <phoneticPr fontId="2"/>
  </si>
  <si>
    <t>認知症短期集中リハビリテーション実施加算（Ⅱ）</t>
    <rPh sb="0" eb="3">
      <t>ニンチショウ</t>
    </rPh>
    <rPh sb="3" eb="5">
      <t>タンキ</t>
    </rPh>
    <rPh sb="5" eb="7">
      <t>シュウチュウ</t>
    </rPh>
    <rPh sb="16" eb="18">
      <t>ジッシ</t>
    </rPh>
    <rPh sb="18" eb="20">
      <t>カサン</t>
    </rPh>
    <phoneticPr fontId="2"/>
  </si>
  <si>
    <t>１月に４回以上実施</t>
    <rPh sb="1" eb="2">
      <t>ツキ</t>
    </rPh>
    <rPh sb="4" eb="5">
      <t>カイ</t>
    </rPh>
    <rPh sb="5" eb="7">
      <t>イジョウ</t>
    </rPh>
    <rPh sb="7" eb="9">
      <t>ジッシ</t>
    </rPh>
    <phoneticPr fontId="2"/>
  </si>
  <si>
    <t>「介護報酬自己点検シート」も提出してください。</t>
    <rPh sb="1" eb="3">
      <t>カイゴ</t>
    </rPh>
    <rPh sb="3" eb="5">
      <t>ホウシュウ</t>
    </rPh>
    <rPh sb="14" eb="16">
      <t>テイシュツ</t>
    </rPh>
    <phoneticPr fontId="2"/>
  </si>
  <si>
    <r>
      <t>※「指定居宅サービス事業所等」とは、指定居宅サービス事業所、指定地域密着型サービス事業所</t>
    </r>
    <r>
      <rPr>
        <sz val="10.5"/>
        <color rgb="FFFF0000"/>
        <rFont val="ＭＳ 明朝"/>
        <family val="1"/>
        <charset val="128"/>
      </rPr>
      <t>、</t>
    </r>
    <r>
      <rPr>
        <sz val="10.5"/>
        <rFont val="ＭＳ 明朝"/>
        <family val="1"/>
        <charset val="128"/>
      </rPr>
      <t>指定居宅介護支援事業所及び介護保険施設をいいます。</t>
    </r>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</si>
  <si>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</si>
  <si>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職種は、管理者、医師、看護職員、介護職員、理学療法士、作業療法士、言語療法士、経験看護師、支援相談員、調理員、事務員等と記載してください。</t>
    <phoneticPr fontId="2"/>
  </si>
  <si>
    <t>２　資格は、医師、看護師、介護福祉士、理学療法士、作業療法士、言語療法士、無資格等と記載してください。</t>
    <phoneticPr fontId="2"/>
  </si>
  <si>
    <t>３　兼任先事業所が同一事業所の別職種である場合は、「同事業所」として兼務する職種を記載してください。</t>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</si>
  <si>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</si>
  <si>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</si>
  <si>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</si>
  <si>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750人以下</t>
    <rPh sb="3" eb="4">
      <t>ニン</t>
    </rPh>
    <rPh sb="4" eb="6">
      <t>イカ</t>
    </rPh>
    <phoneticPr fontId="2"/>
  </si>
  <si>
    <t>定員超過減算</t>
    <rPh sb="0" eb="2">
      <t>テイイン</t>
    </rPh>
    <rPh sb="2" eb="4">
      <t>チョウカ</t>
    </rPh>
    <rPh sb="4" eb="6">
      <t>ゲンサン</t>
    </rPh>
    <phoneticPr fontId="2"/>
  </si>
  <si>
    <t>人員基準減算</t>
    <rPh sb="0" eb="2">
      <t>ジンイン</t>
    </rPh>
    <rPh sb="2" eb="4">
      <t>キジュン</t>
    </rPh>
    <rPh sb="4" eb="6">
      <t>ゲンサン</t>
    </rPh>
    <phoneticPr fontId="2"/>
  </si>
  <si>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2"/>
  </si>
  <si>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2"/>
  </si>
  <si>
    <t>あり</t>
    <phoneticPr fontId="2"/>
  </si>
  <si>
    <t>50単位</t>
    <rPh sb="2" eb="4">
      <t>タンイ</t>
    </rPh>
    <phoneticPr fontId="2"/>
  </si>
  <si>
    <t>９時間以上10時間未満</t>
    <rPh sb="1" eb="3">
      <t>ジカン</t>
    </rPh>
    <rPh sb="3" eb="5">
      <t>イジョウ</t>
    </rPh>
    <rPh sb="7" eb="9">
      <t>ジカン</t>
    </rPh>
    <rPh sb="9" eb="11">
      <t>ミマン</t>
    </rPh>
    <phoneticPr fontId="2"/>
  </si>
  <si>
    <t>100単位</t>
    <rPh sb="3" eb="5">
      <t>タンイ</t>
    </rPh>
    <phoneticPr fontId="2"/>
  </si>
  <si>
    <t>10時間以上11時間未満</t>
    <rPh sb="2" eb="4">
      <t>ジカン</t>
    </rPh>
    <rPh sb="4" eb="6">
      <t>イジョウ</t>
    </rPh>
    <rPh sb="8" eb="10">
      <t>ジカン</t>
    </rPh>
    <rPh sb="10" eb="12">
      <t>ミマン</t>
    </rPh>
    <phoneticPr fontId="2"/>
  </si>
  <si>
    <t>150単位</t>
    <rPh sb="3" eb="5">
      <t>タンイ</t>
    </rPh>
    <phoneticPr fontId="2"/>
  </si>
  <si>
    <t>11時間以上12時間未満</t>
    <rPh sb="2" eb="4">
      <t>ジカン</t>
    </rPh>
    <rPh sb="4" eb="6">
      <t>イジョウ</t>
    </rPh>
    <rPh sb="8" eb="10">
      <t>ジカン</t>
    </rPh>
    <rPh sb="10" eb="12">
      <t>ミマン</t>
    </rPh>
    <phoneticPr fontId="2"/>
  </si>
  <si>
    <t>200単位</t>
    <rPh sb="3" eb="5">
      <t>タンイ</t>
    </rPh>
    <phoneticPr fontId="2"/>
  </si>
  <si>
    <t>12時間以上13時間未満</t>
    <rPh sb="2" eb="4">
      <t>ジカン</t>
    </rPh>
    <rPh sb="4" eb="6">
      <t>イジョウ</t>
    </rPh>
    <rPh sb="8" eb="10">
      <t>ジカン</t>
    </rPh>
    <rPh sb="10" eb="12">
      <t>ミマン</t>
    </rPh>
    <phoneticPr fontId="2"/>
  </si>
  <si>
    <t>250単位</t>
    <rPh sb="3" eb="5">
      <t>タンイ</t>
    </rPh>
    <phoneticPr fontId="2"/>
  </si>
  <si>
    <t>13時間以上14時間未満</t>
    <rPh sb="2" eb="4">
      <t>ジカン</t>
    </rPh>
    <rPh sb="4" eb="6">
      <t>イジョウ</t>
    </rPh>
    <rPh sb="8" eb="10">
      <t>ジカン</t>
    </rPh>
    <rPh sb="10" eb="12">
      <t>ミマン</t>
    </rPh>
    <phoneticPr fontId="2"/>
  </si>
  <si>
    <t>300単位</t>
    <rPh sb="3" eb="5">
      <t>タンイ</t>
    </rPh>
    <phoneticPr fontId="2"/>
  </si>
  <si>
    <t>12単位</t>
    <rPh sb="2" eb="4">
      <t>タンイ</t>
    </rPh>
    <phoneticPr fontId="2"/>
  </si>
  <si>
    <t>16単位</t>
    <rPh sb="2" eb="4">
      <t>タンイ</t>
    </rPh>
    <phoneticPr fontId="2"/>
  </si>
  <si>
    <t>20単位</t>
    <rPh sb="2" eb="4">
      <t>タンイ</t>
    </rPh>
    <phoneticPr fontId="2"/>
  </si>
  <si>
    <t>24単位</t>
    <rPh sb="2" eb="4">
      <t>タンイ</t>
    </rPh>
    <phoneticPr fontId="2"/>
  </si>
  <si>
    <t>28単位</t>
    <rPh sb="2" eb="4">
      <t>タンイ</t>
    </rPh>
    <phoneticPr fontId="2"/>
  </si>
  <si>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2"/>
  </si>
  <si>
    <t>入浴介助加算（Ⅰ）</t>
    <rPh sb="0" eb="2">
      <t>ニュウヨク</t>
    </rPh>
    <rPh sb="2" eb="4">
      <t>カイジョ</t>
    </rPh>
    <rPh sb="4" eb="6">
      <t>カサン</t>
    </rPh>
    <phoneticPr fontId="2"/>
  </si>
  <si>
    <t>通所リハビリテーション計画上の位置づけ</t>
    <rPh sb="0" eb="2">
      <t>ツウショ</t>
    </rPh>
    <rPh sb="11" eb="14">
      <t>ケイカクジョウ</t>
    </rPh>
    <rPh sb="15" eb="17">
      <t>イチ</t>
    </rPh>
    <phoneticPr fontId="2"/>
  </si>
  <si>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2"/>
  </si>
  <si>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2"/>
  </si>
  <si>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2"/>
  </si>
  <si>
    <t>リハビリテーションマネジメント加算（A)イ</t>
    <rPh sb="15" eb="17">
      <t>カサン</t>
    </rPh>
    <phoneticPr fontId="2"/>
  </si>
  <si>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</si>
  <si>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リハビリテーション計画書(参考様式)</t>
    <rPh sb="9" eb="12">
      <t>ケイカクショ</t>
    </rPh>
    <rPh sb="13" eb="15">
      <t>サンコウ</t>
    </rPh>
    <rPh sb="15" eb="17">
      <t>ヨウシキ</t>
    </rPh>
    <phoneticPr fontId="2"/>
  </si>
  <si>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2"/>
  </si>
  <si>
    <t>リハビリテーション会議の開催及び内容の記録</t>
    <rPh sb="9" eb="11">
      <t>カイギ</t>
    </rPh>
    <rPh sb="12" eb="14">
      <t>カイサイ</t>
    </rPh>
    <rPh sb="14" eb="15">
      <t>オヨ</t>
    </rPh>
    <rPh sb="16" eb="18">
      <t>ナイヨウ</t>
    </rPh>
    <rPh sb="19" eb="21">
      <t>キロク</t>
    </rPh>
    <phoneticPr fontId="2"/>
  </si>
  <si>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2"/>
  </si>
  <si>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2"/>
  </si>
  <si>
    <t>同意から６月以内は月１回以上</t>
    <rPh sb="0" eb="2">
      <t>ドウイ</t>
    </rPh>
    <rPh sb="5" eb="6">
      <t>ツキ</t>
    </rPh>
    <rPh sb="6" eb="8">
      <t>イナイ</t>
    </rPh>
    <rPh sb="9" eb="10">
      <t>ツキ</t>
    </rPh>
    <rPh sb="11" eb="12">
      <t>カイ</t>
    </rPh>
    <rPh sb="12" eb="14">
      <t>イジョウ</t>
    </rPh>
    <phoneticPr fontId="2"/>
  </si>
  <si>
    <t>リハビリテーション会議録、プロセス管理票(参考様式)</t>
    <rPh sb="9" eb="11">
      <t>カイギ</t>
    </rPh>
    <rPh sb="11" eb="12">
      <t>ロク</t>
    </rPh>
    <rPh sb="17" eb="19">
      <t>カンリ</t>
    </rPh>
    <rPh sb="19" eb="20">
      <t>ヒョウ</t>
    </rPh>
    <rPh sb="21" eb="23">
      <t>サンコウ</t>
    </rPh>
    <rPh sb="23" eb="25">
      <t>ヨウシキ</t>
    </rPh>
    <phoneticPr fontId="2"/>
  </si>
  <si>
    <t>同意から６月を超えるときは３月に１回以上</t>
    <rPh sb="0" eb="2">
      <t>ドウイ</t>
    </rPh>
    <rPh sb="5" eb="6">
      <t>ツキ</t>
    </rPh>
    <rPh sb="7" eb="8">
      <t>コ</t>
    </rPh>
    <rPh sb="14" eb="15">
      <t>ツキ</t>
    </rPh>
    <rPh sb="17" eb="18">
      <t>カイ</t>
    </rPh>
    <rPh sb="18" eb="20">
      <t>イジョウ</t>
    </rPh>
    <phoneticPr fontId="2"/>
  </si>
  <si>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2"/>
  </si>
  <si>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2"/>
  </si>
  <si>
    <t>上記を全て記録</t>
    <rPh sb="0" eb="2">
      <t>ジョウキ</t>
    </rPh>
    <rPh sb="3" eb="4">
      <t>スベ</t>
    </rPh>
    <rPh sb="5" eb="7">
      <t>キロク</t>
    </rPh>
    <phoneticPr fontId="2"/>
  </si>
  <si>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</si>
  <si>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2"/>
  </si>
  <si>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2"/>
  </si>
  <si>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2"/>
  </si>
  <si>
    <t>短期集中個別リハビリテーション実施加算</t>
    <rPh sb="0" eb="2">
      <t>タンキ</t>
    </rPh>
    <rPh sb="2" eb="4">
      <t>シュウチュウ</t>
    </rPh>
    <rPh sb="4" eb="6">
      <t>コベツ</t>
    </rPh>
    <rPh sb="15" eb="17">
      <t>ジッシ</t>
    </rPh>
    <rPh sb="17" eb="19">
      <t>カサン</t>
    </rPh>
    <phoneticPr fontId="2"/>
  </si>
  <si>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2"/>
  </si>
  <si>
    <t>リハビリテーション計画書(参考様式)</t>
    <rPh sb="9" eb="11">
      <t>ケイカク</t>
    </rPh>
    <rPh sb="11" eb="12">
      <t>ショ</t>
    </rPh>
    <rPh sb="13" eb="15">
      <t>サンコウ</t>
    </rPh>
    <rPh sb="15" eb="17">
      <t>ヨウシキ</t>
    </rPh>
    <phoneticPr fontId="2"/>
  </si>
  <si>
    <t>１週に2日以内</t>
    <rPh sb="1" eb="2">
      <t>シュウ</t>
    </rPh>
    <rPh sb="4" eb="5">
      <t>ニチ</t>
    </rPh>
    <rPh sb="5" eb="7">
      <t>イナイ</t>
    </rPh>
    <phoneticPr fontId="2"/>
  </si>
  <si>
    <t>なし</t>
  </si>
  <si>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2"/>
  </si>
  <si>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2"/>
  </si>
  <si>
    <t>利用者宅を訪問し、リハビリテーション計画を作成</t>
    <rPh sb="0" eb="3">
      <t>リヨウシャ</t>
    </rPh>
    <rPh sb="3" eb="4">
      <t>タク</t>
    </rPh>
    <rPh sb="5" eb="7">
      <t>ホウモン</t>
    </rPh>
    <rPh sb="18" eb="20">
      <t>ケイカク</t>
    </rPh>
    <rPh sb="21" eb="23">
      <t>サクセイ</t>
    </rPh>
    <phoneticPr fontId="2"/>
  </si>
  <si>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2"/>
  </si>
  <si>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2"/>
  </si>
  <si>
    <t>栄養スクリーニング・アセスメント・モニタリング（参考様式）</t>
    <rPh sb="0" eb="2">
      <t>エイヨウ</t>
    </rPh>
    <rPh sb="24" eb="26">
      <t>サンコウ</t>
    </rPh>
    <rPh sb="26" eb="28">
      <t>ヨウシキ</t>
    </rPh>
    <phoneticPr fontId="2"/>
  </si>
  <si>
    <t>適合</t>
    <rPh sb="0" eb="2">
      <t>テキゴウ</t>
    </rPh>
    <phoneticPr fontId="2"/>
  </si>
  <si>
    <t>当該事業所の従業者として又は外部との連携により管理栄養士を１名以上配置</t>
    <rPh sb="23" eb="25">
      <t>カンリ</t>
    </rPh>
    <rPh sb="25" eb="28">
      <t>エイヨウシ</t>
    </rPh>
    <rPh sb="30" eb="31">
      <t>ナ</t>
    </rPh>
    <rPh sb="31" eb="35">
      <t>イジョウハイチ</t>
    </rPh>
    <phoneticPr fontId="2"/>
  </si>
  <si>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2"/>
  </si>
  <si>
    <t>栄養ケア計画(参考様式)</t>
    <rPh sb="0" eb="2">
      <t>エイヨウ</t>
    </rPh>
    <rPh sb="4" eb="6">
      <t>ケイカク</t>
    </rPh>
    <rPh sb="7" eb="9">
      <t>サンコウ</t>
    </rPh>
    <rPh sb="9" eb="11">
      <t>ヨウシキ</t>
    </rPh>
    <phoneticPr fontId="2"/>
  </si>
  <si>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</si>
  <si>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</si>
  <si>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
  </si>
  <si>
    <t>栄養ケアモニタリング
(参考様式)</t>
    <rPh sb="0" eb="2">
      <t>エイヨウ</t>
    </rPh>
    <rPh sb="12" eb="14">
      <t>サンコウ</t>
    </rPh>
    <rPh sb="14" eb="16">
      <t>ヨウシキ</t>
    </rPh>
    <phoneticPr fontId="2"/>
  </si>
  <si>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2"/>
  </si>
  <si>
    <t>修了証</t>
    <rPh sb="0" eb="3">
      <t>シュウリョウショウ</t>
    </rPh>
    <phoneticPr fontId="2"/>
  </si>
  <si>
    <t>プロセス管理票(参考様式)</t>
    <phoneticPr fontId="2"/>
  </si>
  <si>
    <t>リハビリテーションの目標の達成状況を報告</t>
    <phoneticPr fontId="2"/>
  </si>
  <si>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2"/>
  </si>
  <si>
    <t>居宅を訪問し、利用者の居宅における能力を評価、利用者及び家族に伝達</t>
    <rPh sb="0" eb="2">
      <t>キョタク</t>
    </rPh>
    <phoneticPr fontId="2"/>
  </si>
  <si>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2"/>
  </si>
  <si>
    <t>口腔・栄養スクリーニング加算（Ⅰ）</t>
    <rPh sb="0" eb="2">
      <t>コウクウ</t>
    </rPh>
    <rPh sb="3" eb="5">
      <t>エイヨウ</t>
    </rPh>
    <rPh sb="12" eb="14">
      <t>カサン</t>
    </rPh>
    <phoneticPr fontId="2"/>
  </si>
  <si>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2"/>
  </si>
  <si>
    <t>６月ごとに実施</t>
    <rPh sb="1" eb="2">
      <t>ツキ</t>
    </rPh>
    <rPh sb="5" eb="7">
      <t>ジッシ</t>
    </rPh>
    <phoneticPr fontId="2"/>
  </si>
  <si>
    <t>非該当</t>
    <rPh sb="0" eb="1">
      <t>ヒ</t>
    </rPh>
    <rPh sb="1" eb="3">
      <t>ガイトウ</t>
    </rPh>
    <phoneticPr fontId="2"/>
  </si>
  <si>
    <t>口腔・栄養スクリーニング加算（Ⅱ）</t>
    <rPh sb="0" eb="2">
      <t>コウクウ</t>
    </rPh>
    <rPh sb="3" eb="5">
      <t>エイヨウ</t>
    </rPh>
    <rPh sb="12" eb="14">
      <t>カサン</t>
    </rPh>
    <phoneticPr fontId="2"/>
  </si>
  <si>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2"/>
  </si>
  <si>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2"/>
  </si>
  <si>
    <t>（１）又は（２）に該当</t>
    <rPh sb="3" eb="4">
      <t>マタ</t>
    </rPh>
    <rPh sb="9" eb="11">
      <t>ガイトウ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</si>
  <si>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</si>
  <si>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</si>
  <si>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</si>
  <si>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</si>
  <si>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</si>
  <si>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</si>
  <si>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</si>
  <si>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</si>
  <si>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</si>
  <si>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前３月間の利用者数の総数のうち、要介護状態区分が要介護３から要介護５である者の占める割合が100分の30以上</t>
    <rPh sb="0" eb="1">
      <t>ゼン</t>
    </rPh>
    <rPh sb="2" eb="3">
      <t>ツキ</t>
    </rPh>
    <rPh sb="3" eb="4">
      <t>カン</t>
    </rPh>
    <rPh sb="48" eb="49">
      <t>ブン</t>
    </rPh>
    <phoneticPr fontId="2"/>
  </si>
  <si>
    <t>科学的介護推進体制加算</t>
    <rPh sb="0" eb="3">
      <t>カガクテキ</t>
    </rPh>
    <rPh sb="3" eb="5">
      <t>カイゴ</t>
    </rPh>
    <rPh sb="5" eb="7">
      <t>スイシン</t>
    </rPh>
    <rPh sb="7" eb="9">
      <t>タイセイ</t>
    </rPh>
    <rPh sb="9" eb="11">
      <t>カサン</t>
    </rPh>
    <phoneticPr fontId="2"/>
  </si>
  <si>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2"/>
  </si>
  <si>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2"/>
  </si>
  <si>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2"/>
  </si>
  <si>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2"/>
  </si>
  <si>
    <t>リハビリテーション計画書を移行先の事業所へ提供</t>
    <rPh sb="9" eb="12">
      <t>ケイカクショ</t>
    </rPh>
    <rPh sb="13" eb="16">
      <t>イコウサキ</t>
    </rPh>
    <rPh sb="17" eb="20">
      <t>ジギョウショ</t>
    </rPh>
    <rPh sb="21" eb="23">
      <t>テイキョウ</t>
    </rPh>
    <phoneticPr fontId="2"/>
  </si>
  <si>
    <t>サービス提供体制強化加算（Ⅰ）</t>
    <rPh sb="4" eb="6">
      <t>テイキョウ</t>
    </rPh>
    <rPh sb="6" eb="8">
      <t>タイセイ</t>
    </rPh>
    <rPh sb="8" eb="10">
      <t>キョウカ</t>
    </rPh>
    <rPh sb="10" eb="12">
      <t>カサン</t>
    </rPh>
    <phoneticPr fontId="2"/>
  </si>
  <si>
    <t>次の（１）又は（２）のいずれかに該当</t>
    <rPh sb="0" eb="1">
      <t>ツギ</t>
    </rPh>
    <rPh sb="5" eb="6">
      <t>マタ</t>
    </rPh>
    <rPh sb="16" eb="18">
      <t>ガイトウ</t>
    </rPh>
    <phoneticPr fontId="2"/>
  </si>
  <si>
    <t>（１）介護職員の総数のうち介護福祉士の占める割合が100分の70以上</t>
    <rPh sb="19" eb="20">
      <t>シ</t>
    </rPh>
    <rPh sb="22" eb="24">
      <t>ワリアイ</t>
    </rPh>
    <rPh sb="28" eb="29">
      <t>ブン</t>
    </rPh>
    <phoneticPr fontId="2"/>
  </si>
  <si>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</si>
  <si>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</si>
  <si>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</si>
  <si>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2"/>
  </si>
  <si>
    <t>定員、人員基準に適合</t>
  </si>
  <si>
    <t>サービス提供体制強化加算（Ⅰ）又は（Ⅲ）を算定していない</t>
    <rPh sb="4" eb="6">
      <t>テイキョウ</t>
    </rPh>
    <rPh sb="6" eb="8">
      <t>タイセイ</t>
    </rPh>
    <rPh sb="8" eb="10">
      <t>キョウカ</t>
    </rPh>
    <rPh sb="10" eb="12">
      <t>カサン</t>
    </rPh>
    <rPh sb="21" eb="23">
      <t>サンテイ</t>
    </rPh>
    <phoneticPr fontId="2"/>
  </si>
  <si>
    <t>サービス提供体制強化加算（Ⅲ）</t>
    <rPh sb="4" eb="6">
      <t>テイキョウ</t>
    </rPh>
    <rPh sb="6" eb="8">
      <t>タイセイ</t>
    </rPh>
    <rPh sb="8" eb="10">
      <t>キョウカ</t>
    </rPh>
    <rPh sb="10" eb="12">
      <t>カサン</t>
    </rPh>
    <phoneticPr fontId="2"/>
  </si>
  <si>
    <t>（１）介護職員の総数のうち介護福祉士の占める割合が100分の40以上</t>
    <rPh sb="19" eb="20">
      <t>シ</t>
    </rPh>
    <rPh sb="22" eb="24">
      <t>ワリアイ</t>
    </rPh>
    <rPh sb="28" eb="29">
      <t>ブン</t>
    </rPh>
    <phoneticPr fontId="2"/>
  </si>
  <si>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</si>
  <si>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</si>
  <si>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介護職員処遇改善計画書</t>
    <rPh sb="0" eb="2">
      <t>カイゴ</t>
    </rPh>
    <rPh sb="2" eb="4">
      <t>ショクイン</t>
    </rPh>
    <rPh sb="4" eb="6">
      <t>ショグウ</t>
    </rPh>
    <rPh sb="6" eb="8">
      <t>カイゼン</t>
    </rPh>
    <rPh sb="8" eb="11">
      <t>ケイカクショ</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</si>
  <si>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</si>
  <si>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実績報告書</t>
    <rPh sb="0" eb="2">
      <t>ジッセキ</t>
    </rPh>
    <rPh sb="2" eb="5">
      <t>ホウコクショ</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</si>
  <si>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</si>
  <si>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(二)資質の向上の支援に関する計画の策定、研修の実施又は研修の機会を確保し、全ての介護職員に周知</t>
    <phoneticPr fontId="2"/>
  </si>
  <si>
    <t>研修計画書</t>
    <rPh sb="0" eb="2">
      <t>ケンシュウ</t>
    </rPh>
    <rPh sb="2" eb="4">
      <t>ケイカク</t>
    </rPh>
    <rPh sb="4" eb="5">
      <t>ショ</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</si>
  <si>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</si>
  <si>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</si>
  <si>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</si>
  <si>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</si>
  <si>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</si>
  <si>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</si>
  <si>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</si>
  <si>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</si>
  <si>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</si>
  <si>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</si>
  <si>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</si>
  <si>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</si>
  <si>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</si>
  <si>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</si>
  <si>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定員超過利用減算</t>
    <rPh sb="0" eb="2">
      <t>テイイン</t>
    </rPh>
    <rPh sb="2" eb="4">
      <t>チョウカ</t>
    </rPh>
    <rPh sb="4" eb="6">
      <t>リヨウ</t>
    </rPh>
    <rPh sb="6" eb="8">
      <t>ゲンサン</t>
    </rPh>
    <phoneticPr fontId="2"/>
  </si>
  <si>
    <t>人員基準欠如減算</t>
    <rPh sb="0" eb="2">
      <t>ジンイン</t>
    </rPh>
    <rPh sb="2" eb="4">
      <t>キジュン</t>
    </rPh>
    <rPh sb="4" eb="6">
      <t>ケツジョ</t>
    </rPh>
    <rPh sb="6" eb="8">
      <t>ゲンサン</t>
    </rPh>
    <phoneticPr fontId="2"/>
  </si>
  <si>
    <t>６月間のリハビリテーション実施計画を作成</t>
    <rPh sb="1" eb="2">
      <t>ツキ</t>
    </rPh>
    <rPh sb="2" eb="3">
      <t>カン</t>
    </rPh>
    <rPh sb="18" eb="20">
      <t>サクセイ</t>
    </rPh>
    <phoneticPr fontId="2"/>
  </si>
  <si>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</si>
  <si>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2"/>
  </si>
  <si>
    <t>運動器機能向上加算</t>
    <rPh sb="0" eb="3">
      <t>ウンドウキ</t>
    </rPh>
    <rPh sb="3" eb="5">
      <t>キノウ</t>
    </rPh>
    <rPh sb="5" eb="7">
      <t>コウジョウ</t>
    </rPh>
    <rPh sb="7" eb="9">
      <t>カサン</t>
    </rPh>
    <phoneticPr fontId="2"/>
  </si>
  <si>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2"/>
  </si>
  <si>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2"/>
  </si>
  <si>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2"/>
  </si>
  <si>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2"/>
  </si>
  <si>
    <t>運動器機能向上計画</t>
    <rPh sb="0" eb="3">
      <t>ウンドウキ</t>
    </rPh>
    <rPh sb="3" eb="5">
      <t>キノウ</t>
    </rPh>
    <rPh sb="5" eb="7">
      <t>コウジョウ</t>
    </rPh>
    <rPh sb="7" eb="9">
      <t>ケイカク</t>
    </rPh>
    <phoneticPr fontId="2"/>
  </si>
  <si>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2"/>
  </si>
  <si>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2"/>
  </si>
  <si>
    <t>短期目標に応じたモニタリングの実施</t>
    <rPh sb="0" eb="2">
      <t>タンキ</t>
    </rPh>
    <rPh sb="2" eb="4">
      <t>モクヒョウ</t>
    </rPh>
    <rPh sb="5" eb="6">
      <t>オウ</t>
    </rPh>
    <rPh sb="15" eb="17">
      <t>ジッシ</t>
    </rPh>
    <phoneticPr fontId="2"/>
  </si>
  <si>
    <t>概ね１月毎に実施</t>
    <rPh sb="0" eb="1">
      <t>オオム</t>
    </rPh>
    <rPh sb="3" eb="4">
      <t>ツキ</t>
    </rPh>
    <rPh sb="4" eb="5">
      <t>ゴト</t>
    </rPh>
    <rPh sb="6" eb="8">
      <t>ジッシ</t>
    </rPh>
    <phoneticPr fontId="2"/>
  </si>
  <si>
    <t>利用者の運動器の機能を定期的に記録</t>
    <rPh sb="0" eb="3">
      <t>リヨウシャ</t>
    </rPh>
    <rPh sb="4" eb="7">
      <t>ウンドウキ</t>
    </rPh>
    <rPh sb="8" eb="10">
      <t>キノウ</t>
    </rPh>
    <rPh sb="11" eb="14">
      <t>テイキテキ</t>
    </rPh>
    <rPh sb="15" eb="17">
      <t>キロク</t>
    </rPh>
    <phoneticPr fontId="2"/>
  </si>
  <si>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2"/>
  </si>
  <si>
    <t>当該事業所の従業者として又は外部との連携により管理栄養士を１名以上配置</t>
    <rPh sb="33" eb="35">
      <t>ハイチ</t>
    </rPh>
    <phoneticPr fontId="2"/>
  </si>
  <si>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2"/>
  </si>
  <si>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2"/>
  </si>
  <si>
    <t>口腔機能向上サービスの提供は、以下に掲げる手順により行うこと</t>
    <rPh sb="0" eb="2">
      <t>コウクウ</t>
    </rPh>
    <rPh sb="2" eb="4">
      <t>キノウ</t>
    </rPh>
    <rPh sb="4" eb="6">
      <t>コウジョウ</t>
    </rPh>
    <rPh sb="11" eb="13">
      <t>テイキョウ</t>
    </rPh>
    <rPh sb="15" eb="17">
      <t>イカ</t>
    </rPh>
    <phoneticPr fontId="2"/>
  </si>
  <si>
    <t>利用者ごとの口腔機能を、利用開始時に把握</t>
    <rPh sb="6" eb="8">
      <t>コウクウ</t>
    </rPh>
    <rPh sb="8" eb="10">
      <t>キノウ</t>
    </rPh>
    <phoneticPr fontId="2"/>
  </si>
  <si>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2"/>
  </si>
  <si>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2"/>
  </si>
  <si>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2"/>
  </si>
  <si>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2"/>
  </si>
  <si>
    <t>科学的介護推進体制加算</t>
    <rPh sb="9" eb="11">
      <t>カサン</t>
    </rPh>
    <phoneticPr fontId="2"/>
  </si>
  <si>
    <t>選択的サービス複数実施加算Ⅰ</t>
    <rPh sb="0" eb="3">
      <t>センタクテキ</t>
    </rPh>
    <rPh sb="7" eb="9">
      <t>フクスウ</t>
    </rPh>
    <rPh sb="9" eb="11">
      <t>ジッシ</t>
    </rPh>
    <rPh sb="11" eb="13">
      <t>カサン</t>
    </rPh>
    <phoneticPr fontId="2"/>
  </si>
  <si>
    <t>選択的サービスのうち、２種類を実施</t>
    <rPh sb="0" eb="3">
      <t>センタクテキ</t>
    </rPh>
    <rPh sb="12" eb="14">
      <t>シュルイ</t>
    </rPh>
    <rPh sb="15" eb="17">
      <t>ジッシ</t>
    </rPh>
    <phoneticPr fontId="2"/>
  </si>
  <si>
    <t>選択的サービスのうち、いずれかを１月につき２回以上実施</t>
    <rPh sb="0" eb="3">
      <t>センタクテキ</t>
    </rPh>
    <rPh sb="17" eb="18">
      <t>ツキ</t>
    </rPh>
    <rPh sb="22" eb="23">
      <t>カイ</t>
    </rPh>
    <rPh sb="23" eb="25">
      <t>イジョウ</t>
    </rPh>
    <rPh sb="25" eb="27">
      <t>ジッシ</t>
    </rPh>
    <phoneticPr fontId="2"/>
  </si>
  <si>
    <t>選択的サービス複数実施加算Ⅱ</t>
    <rPh sb="0" eb="3">
      <t>センタクテキ</t>
    </rPh>
    <rPh sb="7" eb="9">
      <t>フクスウ</t>
    </rPh>
    <rPh sb="9" eb="11">
      <t>ジッシ</t>
    </rPh>
    <rPh sb="11" eb="13">
      <t>カサン</t>
    </rPh>
    <phoneticPr fontId="2"/>
  </si>
  <si>
    <t>事業所評価加算</t>
    <rPh sb="0" eb="3">
      <t>ジギョウショ</t>
    </rPh>
    <rPh sb="3" eb="5">
      <t>ヒョウカ</t>
    </rPh>
    <rPh sb="5" eb="7">
      <t>カサン</t>
    </rPh>
    <phoneticPr fontId="2"/>
  </si>
  <si>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2"/>
  </si>
  <si>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2"/>
  </si>
  <si>
    <t>0.6以上</t>
    <rPh sb="3" eb="5">
      <t>イジョウ</t>
    </rPh>
    <phoneticPr fontId="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</si>
  <si>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2"/>
  </si>
  <si>
    <t>（要支援状態区分の維持者数＋（改善者数×２））÷　評価対象期間内に選択的サービスを３月以上算定し、その後に更新・変更認定を受けた者の数</t>
    <rPh sb="33" eb="36">
      <t>センタクテキ</t>
    </rPh>
    <phoneticPr fontId="2"/>
  </si>
  <si>
    <t>0.7以上</t>
    <rPh sb="3" eb="5">
      <t>イジョウ</t>
    </rPh>
    <phoneticPr fontId="2"/>
  </si>
  <si>
    <t>厚生労働大臣の定める地域</t>
    <rPh sb="0" eb="2">
      <t>コウセイ</t>
    </rPh>
    <rPh sb="2" eb="4">
      <t>ロウドウ</t>
    </rPh>
    <rPh sb="4" eb="6">
      <t>ダイジン</t>
    </rPh>
    <rPh sb="7" eb="8">
      <t>サダ</t>
    </rPh>
    <rPh sb="10" eb="12">
      <t>チイキ</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</si>
  <si>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</si>
  <si>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</si>
  <si>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2"/>
  </si>
  <si>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2"/>
  </si>
  <si>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2"/>
  </si>
  <si>
    <t>指定（介護予防）通所リハビリテーション事業所運営指導事前提出資料</t>
    <rPh sb="0" eb="1">
      <t>ユビ</t>
    </rPh>
    <rPh sb="1" eb="2">
      <t>サダム</t>
    </rPh>
    <rPh sb="3" eb="4">
      <t>スケ</t>
    </rPh>
    <rPh sb="4" eb="5">
      <t>マモル</t>
    </rPh>
    <rPh sb="5" eb="6">
      <t>ヨ</t>
    </rPh>
    <rPh sb="6" eb="7">
      <t>ボウ</t>
    </rPh>
    <rPh sb="8" eb="9">
      <t>ツウ</t>
    </rPh>
    <rPh sb="9" eb="10">
      <t>ショ</t>
    </rPh>
    <rPh sb="19" eb="20">
      <t>コト</t>
    </rPh>
    <rPh sb="20" eb="21">
      <t>ギョウ</t>
    </rPh>
    <rPh sb="21" eb="22">
      <t>ショ</t>
    </rPh>
    <rPh sb="22" eb="24">
      <t>ウンエイ</t>
    </rPh>
    <rPh sb="24" eb="25">
      <t>ユビ</t>
    </rPh>
    <rPh sb="25" eb="26">
      <t>シルベ</t>
    </rPh>
    <rPh sb="26" eb="27">
      <t>コト</t>
    </rPh>
    <rPh sb="27" eb="28">
      <t>マエ</t>
    </rPh>
    <rPh sb="28" eb="29">
      <t>ツツミ</t>
    </rPh>
    <rPh sb="29" eb="30">
      <t>デ</t>
    </rPh>
    <rPh sb="30" eb="31">
      <t>シ</t>
    </rPh>
    <rPh sb="31" eb="32">
      <t>リョウ</t>
    </rPh>
    <phoneticPr fontId="2"/>
  </si>
  <si>
    <t>107 通所リハビリテーション費</t>
    <phoneticPr fontId="2"/>
  </si>
  <si>
    <t>□</t>
    <phoneticPr fontId="2"/>
  </si>
  <si>
    <t>□</t>
    <phoneticPr fontId="2"/>
  </si>
  <si>
    <t>□</t>
    <phoneticPr fontId="2"/>
  </si>
  <si>
    <t>□</t>
    <phoneticPr fontId="2"/>
  </si>
  <si>
    <t>□</t>
    <phoneticPr fontId="2"/>
  </si>
  <si>
    <t>あり</t>
    <phoneticPr fontId="2"/>
  </si>
  <si>
    <t>入浴介助加算(Ⅱ)</t>
    <phoneticPr fontId="2"/>
  </si>
  <si>
    <t>送迎時における居宅内介助等の実施</t>
    <phoneticPr fontId="2"/>
  </si>
  <si>
    <t>提供時間の内30分以内</t>
    <phoneticPr fontId="2"/>
  </si>
  <si>
    <t>あり</t>
    <phoneticPr fontId="2"/>
  </si>
  <si>
    <t>リハビリテーション計画書(参考様式)</t>
    <phoneticPr fontId="2"/>
  </si>
  <si>
    <t>居宅サービス計画及び通所リハビリテーション計画に位置付けた上で実施</t>
    <phoneticPr fontId="2"/>
  </si>
  <si>
    <t>リハビリテーション計画書(参考様式)</t>
    <phoneticPr fontId="2"/>
  </si>
  <si>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2"/>
  </si>
  <si>
    <t>□</t>
    <phoneticPr fontId="2"/>
  </si>
  <si>
    <t>あり</t>
    <phoneticPr fontId="2"/>
  </si>
  <si>
    <t>理学療法士、作業療法士又は言語聴覚士が居宅介護支援事業者を通じて他のサービス事業者への情報伝達</t>
    <phoneticPr fontId="2"/>
  </si>
  <si>
    <t>理学療法士、作業療法士又は言語聴覚士が居宅サービス計画に位置付けた他のサービス事業者との同行訪問による他のサービス事業者の担当者必要な指導及び助言</t>
    <phoneticPr fontId="2"/>
  </si>
  <si>
    <t>あり</t>
    <phoneticPr fontId="2"/>
  </si>
  <si>
    <t>リハビリテーションマネジメント加算（A)ロ</t>
    <phoneticPr fontId="2"/>
  </si>
  <si>
    <t>理学療法士、作業療法士又は言語聴覚士が居宅サービス計画に位置付けた他のサービス事業者との同行訪問による他のサービス事業者の担当者必要な指導及び助言</t>
    <phoneticPr fontId="2"/>
  </si>
  <si>
    <t>リハビリテーションマネジメント加算（B)イ</t>
    <phoneticPr fontId="2"/>
  </si>
  <si>
    <t>理学療法士、作業療法士又は言語聴覚士が居宅介護支援事業者を通じて他のサービス事業者への情報伝達</t>
    <phoneticPr fontId="2"/>
  </si>
  <si>
    <t>リハビリテーションマネジメント加算（B)ロ</t>
    <phoneticPr fontId="2"/>
  </si>
  <si>
    <t>あり</t>
    <phoneticPr fontId="2"/>
  </si>
  <si>
    <t>なし</t>
    <phoneticPr fontId="2"/>
  </si>
  <si>
    <t>なし</t>
    <phoneticPr fontId="2"/>
  </si>
  <si>
    <t>リハビリテーション計画書(参考様式)</t>
    <phoneticPr fontId="2"/>
  </si>
  <si>
    <t>リハビリテーション計画書(参考様式)</t>
    <phoneticPr fontId="2"/>
  </si>
  <si>
    <t>あり</t>
    <phoneticPr fontId="2"/>
  </si>
  <si>
    <t>□</t>
    <phoneticPr fontId="2"/>
  </si>
  <si>
    <t>リハビリテーション計画書(参考様式)</t>
    <phoneticPr fontId="2"/>
  </si>
  <si>
    <t>なし</t>
    <phoneticPr fontId="2"/>
  </si>
  <si>
    <t>当該事業所の従業者として又は外部との連携により管理栄養士を１名以上配置</t>
    <phoneticPr fontId="2"/>
  </si>
  <si>
    <t>利用者ごとの栄養状態等の情報を厚生労働省（LIFE)に提出し、当該情報その他栄養管理の適切かつ有効な実施のために必要な情報を活用</t>
    <phoneticPr fontId="2"/>
  </si>
  <si>
    <t>家庭での役割を担うことや地域の行事等に関与すること等を可能とすることを見据えた目標や実施内容を設定</t>
    <phoneticPr fontId="2"/>
  </si>
  <si>
    <t>専門的な知識若しくは経験を有する作業療法士又は研修を修了した理学療法士若しくは言語聴覚士を配置</t>
    <phoneticPr fontId="2"/>
  </si>
  <si>
    <t>終了前１月以内に、リハビリテーション会議を開催</t>
    <phoneticPr fontId="2"/>
  </si>
  <si>
    <t>プロセス管理票(参考様式)</t>
    <phoneticPr fontId="2"/>
  </si>
  <si>
    <t>リハビリテーションの目標の達成状況を報告</t>
    <phoneticPr fontId="2"/>
  </si>
  <si>
    <t>リハビリテーションマネジメント加算（A)イ又はロ若しくは（B)イ又はロを算定</t>
    <phoneticPr fontId="2"/>
  </si>
  <si>
    <t>短期集中個別リハビリテーション実施加算（利用者の急性増悪等によりこの加算を算定する必要性についてリハビリテーション会議により合意した場合を除く）</t>
    <phoneticPr fontId="2"/>
  </si>
  <si>
    <t>栄養アセスメント加算を算定している又は当該利用者が栄養改善加算の算定に係る栄養改善サービスを受けている間である若しくは当該栄養改善サービスが終了した日の属する月</t>
    <phoneticPr fontId="2"/>
  </si>
  <si>
    <t>口腔機能向上加算の算定に係る口腔機能向上サービスを受けている間である又は当該口腔機能向上サービスが終了した日の属する月</t>
    <phoneticPr fontId="2"/>
  </si>
  <si>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2"/>
  </si>
  <si>
    <t>②算定日が属する月が、当該利用者が口腔機能向上加算の算定に係る口腔機能向上サービスを受けている間及び当該口腔機能向上サービスが終了した日の属する月ではない</t>
    <phoneticPr fontId="2"/>
  </si>
  <si>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2"/>
  </si>
  <si>
    <t>②算定日が属する月が、当該利用者が口腔機能向上加算の算定に係る口腔機能向上サービスを受けている間及び当該口腔機能向上サービスが終了した日の属する月</t>
    <phoneticPr fontId="2"/>
  </si>
  <si>
    <t>□</t>
    <phoneticPr fontId="2"/>
  </si>
  <si>
    <t>口腔機能向上加算(Ⅱ)</t>
    <phoneticPr fontId="2"/>
  </si>
  <si>
    <t>なし</t>
    <phoneticPr fontId="2"/>
  </si>
  <si>
    <t>専ら指定通所リハビリテーションの提供に当たる看護職員を１名以上配置</t>
    <phoneticPr fontId="2"/>
  </si>
  <si>
    <t>リハビリテーションを計画的に実施するプログラムを作成</t>
    <phoneticPr fontId="2"/>
  </si>
  <si>
    <t>必要に応じて通所リハビリテーション計画を見直すなど、提供に当たって、情報その他指定通所リハビリテーションを適切かつ有効に提供するために必要な情報を活用</t>
    <phoneticPr fontId="2"/>
  </si>
  <si>
    <t>送迎を行わない場合は、片道につき47単位を所定単位数から減算</t>
    <phoneticPr fontId="2"/>
  </si>
  <si>
    <t>移行支援加算</t>
    <phoneticPr fontId="2"/>
  </si>
  <si>
    <t>□</t>
    <phoneticPr fontId="2"/>
  </si>
  <si>
    <t>定員、人員基準に適合</t>
    <phoneticPr fontId="2"/>
  </si>
  <si>
    <t>(二)資質の向上の支援に関する計画の策定、研修の実施又は研修の機会の確保し、全ての介護職員に周知</t>
    <phoneticPr fontId="2"/>
  </si>
  <si>
    <t>あり</t>
    <phoneticPr fontId="2"/>
  </si>
  <si>
    <t>(二)資質の向上の支援に関する計画の策定、研修の実施又は研修の機会を確保し、全ての介護職員に周知</t>
    <phoneticPr fontId="2"/>
  </si>
  <si>
    <t>□</t>
    <phoneticPr fontId="2"/>
  </si>
  <si>
    <t>８　処遇改善の内容（賃金改善を除く）及び処遇改善に要する費用の見込額を全ての職員に周知</t>
    <rPh sb="31" eb="34">
      <t>ミコミガク</t>
    </rPh>
    <phoneticPr fontId="2"/>
  </si>
  <si>
    <t>あり</t>
  </si>
  <si>
    <t>７　処遇改善の内容（賃金改善を除く）及び処遇改善に要する費用の見込額を全ての職員に周知</t>
    <rPh sb="31" eb="33">
      <t>ミコ</t>
    </rPh>
    <rPh sb="33" eb="34">
      <t>ガク</t>
    </rPh>
    <phoneticPr fontId="2"/>
  </si>
  <si>
    <t>あり</t>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</si>
  <si>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</si>
  <si>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</si>
  <si>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</si>
  <si>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</si>
  <si>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</si>
  <si>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405 介護予防通所リハビリテーション費</t>
    <phoneticPr fontId="2"/>
  </si>
  <si>
    <t>家庭での役割を担うことや地域の行事等に関与するこ
と等を可能とすることを見据えた目標や実施内容を設定</t>
    <phoneticPr fontId="2"/>
  </si>
  <si>
    <t>専門的な知識若しくは経験を有する作業療法士又は研修を修了した理学療法士若しくは言語聴覚士を配置</t>
    <phoneticPr fontId="2"/>
  </si>
  <si>
    <t>終了前一月以内に、リハビリテーション会議を開催</t>
    <phoneticPr fontId="2"/>
  </si>
  <si>
    <t>栄養アセスメント加算</t>
    <phoneticPr fontId="2"/>
  </si>
  <si>
    <t>□</t>
    <phoneticPr fontId="2"/>
  </si>
  <si>
    <t>利用者ごとに医師、管理栄養士、介護職員、生活相談員らが共同で栄養アセスメントを３月に１回以上行い、利用者又は、家族に結果を説明し、相談等に対応</t>
    <phoneticPr fontId="2"/>
  </si>
  <si>
    <t>栄養スクリーニング・アセスメント・モニタリング
（参考様式）</t>
    <phoneticPr fontId="2"/>
  </si>
  <si>
    <t>利用者ごとの栄養状態等の情報を厚生労働省（LIFE)に提出し、当該情報その他栄養管理の適切かつ有効な実施のために必要な情報を活用</t>
    <phoneticPr fontId="2"/>
  </si>
  <si>
    <t>管理栄養士等（医師、管理栄養士、理学療法士、作業療法士、言語聴覚士、看護職員、介護職員、生活相談員その他の職種の者）が共同して利用者ごとの摂食・嚥下機能及び食形態配慮した栄養ケア計画の作成</t>
    <phoneticPr fontId="2"/>
  </si>
  <si>
    <t>あり</t>
    <phoneticPr fontId="2"/>
  </si>
  <si>
    <t>口腔・栄養スクリーニング加算（Ⅰ）</t>
    <phoneticPr fontId="2"/>
  </si>
  <si>
    <t>□</t>
    <phoneticPr fontId="2"/>
  </si>
  <si>
    <t>口腔機能向上加算の算定に係る口腔機能向上サービスを受けている間である又は当該口腔機能向上サービスが終了した日の属する月</t>
    <phoneticPr fontId="2"/>
  </si>
  <si>
    <t>口腔・栄養スクリーニング加算（Ⅱ）</t>
    <phoneticPr fontId="2"/>
  </si>
  <si>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2"/>
  </si>
  <si>
    <t>②算定日が属する月が、当該利用者が口腔機能向上加算の算定に係る口腔機能向上サービスを受けている間及び当該口腔機能向上サービスが終了した日の属する月ではない</t>
    <phoneticPr fontId="2"/>
  </si>
  <si>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2"/>
  </si>
  <si>
    <t>②算定日が属する月が、当該利用者が口腔機能向上加算の算定に係る口腔機能向上サービスを受けている間及び当該口腔機能向上サービスが終了した日の属する月</t>
    <phoneticPr fontId="2"/>
  </si>
  <si>
    <t>なし</t>
    <phoneticPr fontId="2"/>
  </si>
  <si>
    <t>□</t>
    <phoneticPr fontId="2"/>
  </si>
  <si>
    <t>利用者ごとのＡＤＬ値、栄養状態、口腔機能、認知症の状況その他の利用者の心身の状況等に係る基本的な情報を、厚生労働省（LIFE)に提出</t>
    <phoneticPr fontId="2"/>
  </si>
  <si>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2"/>
  </si>
  <si>
    <t>選択的サービスのうち、３種類を実施</t>
    <phoneticPr fontId="2"/>
  </si>
  <si>
    <t>選択的サービスのうち、いずれかを１月につき２回以上実施</t>
    <phoneticPr fontId="2"/>
  </si>
  <si>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2"/>
  </si>
  <si>
    <t>□</t>
    <phoneticPr fontId="2"/>
  </si>
  <si>
    <t>定員、人員基準に適合</t>
    <phoneticPr fontId="2"/>
  </si>
  <si>
    <t>(二)資質の向上の支援に関する計画の策定、研修の実施又は研修の機会の確保し、全ての介護職員に周知</t>
    <phoneticPr fontId="2"/>
  </si>
  <si>
    <t>□</t>
    <phoneticPr fontId="2"/>
  </si>
  <si>
    <t>あり</t>
    <phoneticPr fontId="2"/>
  </si>
  <si>
    <t>令和５年１月改定版</t>
    <rPh sb="0" eb="1">
      <t>レイ</t>
    </rPh>
    <rPh sb="1" eb="2">
      <t>ワ</t>
    </rPh>
    <rPh sb="3" eb="4">
      <t>ネン</t>
    </rPh>
    <rPh sb="5" eb="6">
      <t>ガツ</t>
    </rPh>
    <rPh sb="6" eb="8">
      <t>カイテイ</t>
    </rPh>
    <rPh sb="8" eb="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</si>
</sst>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_);[Red]\(#,##0\)"/>
    <numFmt numFmtId="179" formatCode="0_);[Red]\(0\)"/>
    <numFmt numFmtId="180" formatCode="0_);\(0\)"/>
    <numFmt numFmtId="181" formatCode="0.00_ "/>
    <numFmt numFmtId="182" formatCode="#,##0.0_);[Red]\(#,##0.0\)"/>
    <numFmt numFmtId="183" formatCode="0.0%"/>
  </numFmts>
  <fonts count="6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10"/>
      <name val="ＭＳ Ｐゴシック"/>
      <family val="3"/>
      <charset val="128"/>
    </font>
    <font>
      <b/>
      <sz val="10.5"/>
      <name val="ＭＳ 明朝"/>
      <family val="1"/>
      <charset val="128"/>
    </font>
    <font>
      <sz val="11"/>
      <name val="ＭＳ 明朝"/>
      <family val="1"/>
      <charset val="128"/>
    </font>
    <font>
      <sz val="10.5"/>
      <name val="ＭＳ 明朝"/>
      <family val="1"/>
      <charset val="128"/>
    </font>
    <font>
      <sz val="9"/>
      <name val="ＭＳ 明朝"/>
      <family val="1"/>
      <charset val="128"/>
    </font>
    <font>
      <sz val="10.5"/>
      <name val="MS UI Gothic"/>
      <family val="3"/>
      <charset val="128"/>
    </font>
    <font>
      <sz val="12"/>
      <name val="ＭＳ 明朝"/>
      <family val="1"/>
      <charset val="128"/>
    </font>
    <font>
      <sz val="10.5"/>
      <name val="ＭＳ Ｐ明朝"/>
      <family val="1"/>
      <charset val="128"/>
    </font>
    <font>
      <sz val="11"/>
      <name val="HGSｺﾞｼｯｸM"/>
      <family val="3"/>
      <charset val="128"/>
    </font>
    <font>
      <b/>
      <sz val="11"/>
      <name val="ＭＳ Ｐゴシック"/>
      <family val="3"/>
      <charset val="128"/>
    </font>
    <font>
      <sz val="10"/>
      <name val="ＭＳ 明朝"/>
      <family val="1"/>
      <charset val="128"/>
    </font>
    <font>
      <b/>
      <sz val="12"/>
      <name val="ＭＳ 明朝"/>
      <family val="1"/>
      <charset val="128"/>
    </font>
    <font>
      <sz val="18"/>
      <name val="ＭＳ Ｐゴシック"/>
      <family val="3"/>
      <charset val="128"/>
    </font>
    <font>
      <sz val="10"/>
      <name val="ＭＳ Ｐゴシック"/>
      <family val="3"/>
      <charset val="128"/>
    </font>
    <font>
      <b/>
      <i/>
      <u/>
      <sz val="11"/>
      <name val="ＭＳ Ｐ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
      <color indexed="8"/>
      <name val="ＭＳ 明朝"/>
      <family val="1"/>
      <charset val="128"/>
    </font>
    <font>
      <b/>
      <sz val="9"/>
      <color indexed="81"/>
      <name val="MS P ゴシック"/>
      <family val="3"/>
      <charset val="128"/>
    </font>
    <font>
      <sz val="9"/>
      <color indexed="81"/>
      <name val="MS P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u/>
      <sz val="11"/>
      <color rgb="FFFF0000"/>
      <name val="ＭＳ Ｐゴシック"/>
      <family val="3"/>
      <charset val="128"/>
    </font>
    <font>
      <b/>
      <sz val="10.5"/>
      <color theme="1"/>
      <name val="ＭＳ 明朝"/>
      <family val="1"/>
      <charset val="128"/>
    </font>
    <font>
      <sz val="11"/>
      <color theme="1"/>
      <name val="ＭＳ 明朝"/>
      <family val="1"/>
      <charset val="128"/>
    </font>
    <font>
      <sz val="10.5"/>
      <color theme="1"/>
      <name val="ＭＳ 明朝"/>
      <family val="1"/>
      <charset val="128"/>
    </font>
    <font>
      <b/>
      <sz val="11"/>
      <color theme="1"/>
      <name val="ＭＳ 明朝"/>
      <family val="1"/>
      <charset val="128"/>
    </font>
    <font>
      <sz val="11"/>
      <color theme="0" tint="-0.34998626667073579"/>
      <name val="ＭＳ Ｐゴシック"/>
      <family val="3"/>
      <charset val="128"/>
    </font>
    <font>
      <sz val="10.5"/>
      <color rgb="FFFF0000"/>
      <name val="ＭＳ 明朝"/>
      <family val="1"/>
      <charset val="128"/>
    </font>
    <font>
      <strike/>
      <sz val="11"/>
      <name val="ＭＳ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thin">
        <color indexed="64"/>
      </right>
      <top style="thin">
        <color indexed="64"/>
      </top>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otted">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s>
  <cellStyleXfs count="48">
    <xf numFmtId="0" fontId="0" fillId="0" borderId="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0" applyNumberFormat="0" applyFill="0" applyBorder="0" applyAlignment="0" applyProtection="0">
      <alignment vertical="center"/>
    </xf>
    <xf numFmtId="0" fontId="37" fillId="30" borderId="123" applyNumberFormat="0" applyAlignment="0" applyProtection="0">
      <alignment vertical="center"/>
    </xf>
    <xf numFmtId="0" fontId="38" fillId="31" borderId="0" applyNumberFormat="0" applyBorder="0" applyAlignment="0" applyProtection="0">
      <alignment vertical="center"/>
    </xf>
    <xf numFmtId="0" fontId="1" fillId="3" borderId="124" applyNumberFormat="0" applyFont="0" applyAlignment="0" applyProtection="0">
      <alignment vertical="center"/>
    </xf>
    <xf numFmtId="0" fontId="39" fillId="0" borderId="125" applyNumberFormat="0" applyFill="0" applyAlignment="0" applyProtection="0">
      <alignment vertical="center"/>
    </xf>
    <xf numFmtId="0" fontId="40" fillId="32" borderId="0" applyNumberFormat="0" applyBorder="0" applyAlignment="0" applyProtection="0">
      <alignment vertical="center"/>
    </xf>
    <xf numFmtId="0" fontId="41" fillId="33" borderId="126" applyNumberFormat="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xf numFmtId="0" fontId="43" fillId="0" borderId="127" applyNumberFormat="0" applyFill="0" applyAlignment="0" applyProtection="0">
      <alignment vertical="center"/>
    </xf>
    <xf numFmtId="0" fontId="44" fillId="0" borderId="128" applyNumberFormat="0" applyFill="0" applyAlignment="0" applyProtection="0">
      <alignment vertical="center"/>
    </xf>
    <xf numFmtId="0" fontId="45" fillId="0" borderId="129" applyNumberFormat="0" applyFill="0" applyAlignment="0" applyProtection="0">
      <alignment vertical="center"/>
    </xf>
    <xf numFmtId="0" fontId="45" fillId="0" borderId="0" applyNumberFormat="0" applyFill="0" applyBorder="0" applyAlignment="0" applyProtection="0">
      <alignment vertical="center"/>
    </xf>
    <xf numFmtId="0" fontId="46" fillId="0" borderId="130" applyNumberFormat="0" applyFill="0" applyAlignment="0" applyProtection="0">
      <alignment vertical="center"/>
    </xf>
    <xf numFmtId="0" fontId="47" fillId="33" borderId="131" applyNumberFormat="0" applyAlignment="0" applyProtection="0">
      <alignment vertical="center"/>
    </xf>
    <xf numFmtId="0" fontId="48" fillId="0" borderId="0" applyNumberFormat="0" applyFill="0" applyBorder="0" applyAlignment="0" applyProtection="0">
      <alignment vertical="center"/>
    </xf>
    <xf numFmtId="0" fontId="49" fillId="2" borderId="126" applyNumberFormat="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xf numFmtId="0" fontId="50" fillId="34" borderId="0" applyNumberFormat="0" applyBorder="0" applyAlignment="0" applyProtection="0">
      <alignment vertical="center"/>
    </xf>
  </cellStyleXfs>
  <cellXfs count="728">
    <xf numFmtId="0" fontId="0" fillId="0" borderId="0" xfId="0" applyAlignment="1">
      <alignment vertical="center"/>
    </xf>
    <xf numFmtId="0" fontId="3" fillId="0" borderId="0" xfId="0" applyFont="1" applyAlignment="1">
      <alignment vertical="center"/>
    </xf>
    <xf numFmtId="0" fontId="4" fillId="4"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center" shrinkToFit="1"/>
    </xf>
    <xf numFmtId="0" fontId="6" fillId="0" borderId="10" xfId="0" applyFont="1" applyFill="1" applyBorder="1" applyAlignment="1">
      <alignment horizontal="center" vertical="center" wrapText="1"/>
    </xf>
    <xf numFmtId="0" fontId="6" fillId="0" borderId="11" xfId="0" applyFont="1" applyFill="1" applyBorder="1" applyAlignment="1">
      <alignment horizontal="left" vertical="center" shrinkToFit="1"/>
    </xf>
    <xf numFmtId="0" fontId="0" fillId="0" borderId="0" xfId="0" applyFont="1" applyAlignment="1">
      <alignment vertical="center"/>
    </xf>
    <xf numFmtId="0" fontId="6" fillId="0" borderId="4" xfId="0" applyFont="1" applyBorder="1" applyAlignment="1">
      <alignment vertical="center" wrapText="1"/>
    </xf>
    <xf numFmtId="0" fontId="6" fillId="0" borderId="12" xfId="0" applyFont="1" applyBorder="1" applyAlignment="1">
      <alignment vertical="center" wrapText="1"/>
    </xf>
    <xf numFmtId="0" fontId="6" fillId="0" borderId="14" xfId="0" applyFont="1" applyFill="1" applyBorder="1" applyAlignment="1">
      <alignment horizontal="left" vertical="center" shrinkToFit="1"/>
    </xf>
    <xf numFmtId="0" fontId="6" fillId="0" borderId="13" xfId="0" applyFont="1" applyFill="1" applyBorder="1" applyAlignment="1">
      <alignment vertical="center" wrapText="1"/>
    </xf>
    <xf numFmtId="0" fontId="6" fillId="0" borderId="15" xfId="0" applyFont="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horizontal="left" vertical="center" shrinkToFit="1"/>
    </xf>
    <xf numFmtId="0" fontId="6" fillId="0" borderId="17" xfId="0" applyFont="1" applyFill="1" applyBorder="1" applyAlignment="1">
      <alignment horizontal="left" vertical="center" shrinkToFit="1"/>
    </xf>
    <xf numFmtId="0" fontId="6" fillId="0" borderId="18" xfId="0" applyFont="1" applyFill="1" applyBorder="1" applyAlignment="1">
      <alignment vertical="center" wrapText="1"/>
    </xf>
    <xf numFmtId="0" fontId="6" fillId="0" borderId="5" xfId="0" applyFont="1" applyFill="1" applyBorder="1" applyAlignment="1">
      <alignment vertical="center" wrapText="1"/>
    </xf>
    <xf numFmtId="0" fontId="6" fillId="0" borderId="19" xfId="0" applyFont="1" applyFill="1" applyBorder="1" applyAlignment="1">
      <alignment vertical="center" wrapText="1"/>
    </xf>
    <xf numFmtId="0" fontId="6" fillId="0" borderId="21" xfId="0" applyFont="1" applyFill="1" applyBorder="1" applyAlignment="1">
      <alignment vertical="center" wrapText="1"/>
    </xf>
    <xf numFmtId="0" fontId="6" fillId="0" borderId="22" xfId="0" applyFont="1" applyFill="1" applyBorder="1" applyAlignment="1">
      <alignment horizontal="center" vertical="center" wrapText="1"/>
    </xf>
    <xf numFmtId="0" fontId="6" fillId="0" borderId="15" xfId="0" applyFont="1" applyFill="1" applyBorder="1" applyAlignment="1">
      <alignment vertical="center" wrapText="1"/>
    </xf>
    <xf numFmtId="0" fontId="6" fillId="0" borderId="24" xfId="0" applyFont="1" applyFill="1" applyBorder="1" applyAlignment="1">
      <alignment horizontal="left" vertical="center" shrinkToFit="1"/>
    </xf>
    <xf numFmtId="0" fontId="6" fillId="0" borderId="13" xfId="0" applyFont="1" applyBorder="1" applyAlignment="1">
      <alignment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shrinkToFit="1"/>
    </xf>
    <xf numFmtId="0" fontId="6" fillId="0" borderId="28" xfId="0" applyFont="1" applyFill="1" applyBorder="1" applyAlignment="1">
      <alignment horizontal="left" vertical="center" shrinkToFit="1"/>
    </xf>
    <xf numFmtId="0" fontId="6" fillId="0" borderId="5" xfId="0" applyFont="1" applyBorder="1" applyAlignment="1">
      <alignment vertical="center" wrapText="1"/>
    </xf>
    <xf numFmtId="0" fontId="6" fillId="0" borderId="29" xfId="0" applyFont="1" applyFill="1" applyBorder="1" applyAlignment="1">
      <alignment horizontal="left" vertical="center" shrinkToFit="1"/>
    </xf>
    <xf numFmtId="0" fontId="6" fillId="0" borderId="30" xfId="0" applyFont="1" applyFill="1" applyBorder="1" applyAlignment="1">
      <alignment horizontal="center" vertical="center" wrapText="1"/>
    </xf>
    <xf numFmtId="0" fontId="6" fillId="0" borderId="31" xfId="0" applyFont="1" applyFill="1" applyBorder="1" applyAlignment="1">
      <alignment horizontal="left" vertical="center" shrinkToFit="1"/>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left" vertical="center"/>
    </xf>
    <xf numFmtId="0" fontId="9" fillId="0" borderId="0" xfId="0" quotePrefix="1" applyFont="1" applyAlignment="1">
      <alignment horizontal="left" vertical="center"/>
    </xf>
    <xf numFmtId="0" fontId="9" fillId="0" borderId="0" xfId="0" applyFont="1" applyAlignment="1">
      <alignment horizontal="left" vertical="center"/>
    </xf>
    <xf numFmtId="0" fontId="10" fillId="0" borderId="32" xfId="0" applyFont="1" applyBorder="1" applyAlignment="1">
      <alignment vertical="center"/>
    </xf>
    <xf numFmtId="0" fontId="0" fillId="0" borderId="0" xfId="0" applyAlignment="1">
      <alignment horizontal="left" vertical="center"/>
    </xf>
    <xf numFmtId="0" fontId="10" fillId="0" borderId="33" xfId="0" applyFont="1" applyBorder="1" applyAlignment="1">
      <alignment vertical="center" wrapText="1" justifyLastLine="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11" fillId="0" borderId="0" xfId="0" applyFont="1">
      <alignment vertical="center"/>
    </xf>
    <xf numFmtId="0" fontId="11" fillId="0" borderId="0" xfId="0" applyFont="1" applyFill="1">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0" fillId="0" borderId="32" xfId="0" applyFont="1" applyFill="1" applyBorder="1" applyAlignment="1">
      <alignment vertical="center"/>
    </xf>
    <xf numFmtId="0" fontId="0" fillId="0" borderId="0" xfId="0" applyBorder="1">
      <alignment vertical="center"/>
    </xf>
    <xf numFmtId="0" fontId="10" fillId="0" borderId="34" xfId="0" applyFont="1" applyBorder="1" applyAlignment="1">
      <alignment horizontal="right" vertical="center" wrapText="1"/>
    </xf>
    <xf numFmtId="0" fontId="10" fillId="0" borderId="35" xfId="0" applyFont="1" applyBorder="1" applyAlignment="1">
      <alignment horizontal="right" vertical="center" wrapText="1"/>
    </xf>
    <xf numFmtId="0" fontId="10" fillId="0" borderId="1" xfId="0" applyFont="1" applyBorder="1">
      <alignment vertical="center"/>
    </xf>
    <xf numFmtId="0" fontId="9" fillId="0" borderId="36" xfId="0" applyFont="1" applyBorder="1" applyAlignment="1">
      <alignment vertical="center"/>
    </xf>
    <xf numFmtId="0" fontId="9" fillId="0" borderId="37" xfId="0" applyFont="1" applyBorder="1" applyAlignment="1">
      <alignment vertical="center"/>
    </xf>
    <xf numFmtId="0" fontId="9" fillId="0" borderId="0" xfId="0" applyFont="1" applyAlignment="1">
      <alignment horizontal="right" vertical="center"/>
    </xf>
    <xf numFmtId="0" fontId="10" fillId="0" borderId="0" xfId="0" applyFont="1" applyAlignment="1">
      <alignment vertical="center"/>
    </xf>
    <xf numFmtId="0" fontId="8" fillId="0" borderId="0" xfId="44" applyFont="1" applyAlignment="1">
      <alignment vertical="center"/>
    </xf>
    <xf numFmtId="0" fontId="13" fillId="0" borderId="0" xfId="44" applyFont="1" applyAlignment="1">
      <alignment vertical="center"/>
    </xf>
    <xf numFmtId="0" fontId="10" fillId="0" borderId="0" xfId="43" applyFont="1" applyAlignment="1">
      <alignment vertical="center"/>
    </xf>
    <xf numFmtId="0" fontId="8" fillId="0" borderId="0" xfId="0" applyFont="1">
      <alignment vertical="center"/>
    </xf>
    <xf numFmtId="0" fontId="8" fillId="0" borderId="0" xfId="45" applyFont="1" applyBorder="1" applyAlignment="1">
      <alignment vertical="center"/>
    </xf>
    <xf numFmtId="0" fontId="10" fillId="0" borderId="38" xfId="0" applyFont="1" applyBorder="1" applyAlignment="1">
      <alignment vertical="center"/>
    </xf>
    <xf numFmtId="0" fontId="15" fillId="0" borderId="0" xfId="0" applyFont="1" applyAlignment="1">
      <alignment horizontal="left" vertical="center"/>
    </xf>
    <xf numFmtId="177" fontId="10" fillId="0" borderId="38" xfId="0" applyNumberFormat="1" applyFont="1" applyBorder="1" applyAlignment="1">
      <alignment vertical="center"/>
    </xf>
    <xf numFmtId="0" fontId="16" fillId="0" borderId="0" xfId="0" applyFont="1" applyAlignment="1">
      <alignment horizontal="right" vertical="center"/>
    </xf>
    <xf numFmtId="0" fontId="9" fillId="0" borderId="0" xfId="0" applyFont="1" applyBorder="1" applyAlignment="1">
      <alignment horizontal="left" vertical="center"/>
    </xf>
    <xf numFmtId="0" fontId="9" fillId="0" borderId="0" xfId="46" applyFont="1" applyBorder="1">
      <alignment vertical="center"/>
    </xf>
    <xf numFmtId="0" fontId="9" fillId="0" borderId="0" xfId="0" applyFont="1" applyBorder="1" applyAlignment="1">
      <alignment horizontal="center" vertical="center"/>
    </xf>
    <xf numFmtId="178" fontId="9" fillId="0" borderId="0" xfId="0" applyNumberFormat="1" applyFont="1" applyBorder="1" applyAlignment="1">
      <alignment horizontal="right" vertical="center"/>
    </xf>
    <xf numFmtId="178" fontId="0" fillId="0" borderId="0" xfId="0" applyNumberFormat="1" applyBorder="1" applyAlignment="1">
      <alignment horizontal="right" vertical="center"/>
    </xf>
    <xf numFmtId="0" fontId="0" fillId="0" borderId="0" xfId="0" applyBorder="1" applyAlignment="1">
      <alignment horizontal="right" vertical="center"/>
    </xf>
    <xf numFmtId="178" fontId="18" fillId="0" borderId="0" xfId="0" applyNumberFormat="1" applyFont="1" applyBorder="1" applyAlignment="1">
      <alignment horizontal="right" vertical="center"/>
    </xf>
    <xf numFmtId="0" fontId="0" fillId="0" borderId="0" xfId="0" applyAlignment="1">
      <alignment horizontal="right" vertical="center"/>
    </xf>
    <xf numFmtId="0" fontId="0" fillId="0" borderId="0" xfId="42" applyFont="1" applyFill="1" applyAlignment="1">
      <alignment vertical="center"/>
    </xf>
    <xf numFmtId="12" fontId="0" fillId="0" borderId="0" xfId="42" quotePrefix="1" applyNumberFormat="1" applyFont="1" applyFill="1" applyAlignment="1">
      <alignment vertical="center"/>
    </xf>
    <xf numFmtId="0" fontId="0" fillId="0" borderId="0" xfId="42" quotePrefix="1" applyFont="1" applyFill="1" applyAlignment="1">
      <alignment vertical="center"/>
    </xf>
    <xf numFmtId="0" fontId="19" fillId="0" borderId="0" xfId="42" applyFont="1" applyFill="1" applyAlignment="1">
      <alignment vertical="center"/>
    </xf>
    <xf numFmtId="0" fontId="0" fillId="0" borderId="1" xfId="42" applyFont="1" applyFill="1" applyBorder="1" applyAlignment="1">
      <alignment horizontal="center" vertical="center"/>
    </xf>
    <xf numFmtId="0" fontId="0" fillId="0" borderId="41" xfId="42" applyFont="1" applyFill="1" applyBorder="1" applyAlignment="1">
      <alignment horizontal="left" vertical="center"/>
    </xf>
    <xf numFmtId="0" fontId="0" fillId="0" borderId="42" xfId="42" applyFont="1" applyFill="1" applyBorder="1" applyAlignment="1">
      <alignment horizontal="center" vertical="center"/>
    </xf>
    <xf numFmtId="0" fontId="0" fillId="0" borderId="43" xfId="42" applyFont="1" applyFill="1" applyBorder="1" applyAlignment="1">
      <alignment vertical="center"/>
    </xf>
    <xf numFmtId="0" fontId="0" fillId="0" borderId="0" xfId="42" applyFont="1" applyFill="1" applyBorder="1" applyAlignment="1" applyProtection="1">
      <alignment horizontal="center" vertical="center"/>
      <protection locked="0"/>
    </xf>
    <xf numFmtId="0" fontId="0" fillId="0" borderId="44" xfId="42" applyFont="1" applyFill="1" applyBorder="1" applyAlignment="1">
      <alignment horizontal="left" vertical="center"/>
    </xf>
    <xf numFmtId="0" fontId="0" fillId="0" borderId="0" xfId="42" applyFont="1" applyFill="1" applyBorder="1" applyAlignment="1">
      <alignment horizontal="center" vertical="center"/>
    </xf>
    <xf numFmtId="0" fontId="0" fillId="0" borderId="0" xfId="42" applyFont="1" applyFill="1" applyBorder="1" applyAlignment="1">
      <alignment horizontal="left" vertical="center"/>
    </xf>
    <xf numFmtId="0" fontId="0" fillId="0" borderId="45" xfId="42" applyFont="1" applyFill="1" applyBorder="1" applyAlignment="1">
      <alignment vertical="center"/>
    </xf>
    <xf numFmtId="0" fontId="0" fillId="0" borderId="46" xfId="42" applyFont="1" applyFill="1" applyBorder="1" applyAlignment="1">
      <alignment horizontal="left" vertical="center"/>
    </xf>
    <xf numFmtId="0" fontId="0" fillId="0" borderId="47" xfId="42" applyFont="1" applyFill="1" applyBorder="1" applyAlignment="1">
      <alignment horizontal="center" vertical="center"/>
    </xf>
    <xf numFmtId="0" fontId="0" fillId="0" borderId="47" xfId="42" applyFont="1" applyFill="1" applyBorder="1" applyAlignment="1">
      <alignment horizontal="left" vertical="center"/>
    </xf>
    <xf numFmtId="0" fontId="0" fillId="0" borderId="48" xfId="42" applyFont="1" applyFill="1" applyBorder="1" applyAlignment="1">
      <alignment vertical="center"/>
    </xf>
    <xf numFmtId="0" fontId="16" fillId="0" borderId="0" xfId="42" applyFont="1" applyFill="1" applyAlignment="1">
      <alignment vertical="center"/>
    </xf>
    <xf numFmtId="0" fontId="1" fillId="35" borderId="0" xfId="42" applyFont="1" applyFill="1" applyAlignment="1">
      <alignment vertical="center"/>
    </xf>
    <xf numFmtId="0" fontId="0" fillId="0" borderId="13" xfId="42" applyFont="1" applyFill="1" applyBorder="1" applyAlignment="1">
      <alignment horizontal="center" vertical="center"/>
    </xf>
    <xf numFmtId="0" fontId="0" fillId="0" borderId="36" xfId="42" applyFont="1" applyFill="1" applyBorder="1" applyAlignment="1">
      <alignment horizontal="center" vertical="center"/>
    </xf>
    <xf numFmtId="0" fontId="0" fillId="0" borderId="49" xfId="42" applyFont="1" applyFill="1" applyBorder="1" applyAlignment="1">
      <alignment horizontal="center" vertical="center"/>
    </xf>
    <xf numFmtId="0" fontId="0" fillId="0" borderId="29" xfId="42" applyFont="1" applyFill="1" applyBorder="1" applyAlignment="1">
      <alignment horizontal="center" vertical="center"/>
    </xf>
    <xf numFmtId="0" fontId="0" fillId="0" borderId="13" xfId="42" applyFont="1" applyFill="1" applyBorder="1" applyAlignment="1">
      <alignment horizontal="center" vertical="center" wrapText="1"/>
    </xf>
    <xf numFmtId="0" fontId="0" fillId="0" borderId="21" xfId="42" applyFont="1" applyFill="1" applyBorder="1" applyAlignment="1">
      <alignment horizontal="center" vertical="center"/>
    </xf>
    <xf numFmtId="179" fontId="0" fillId="0" borderId="13" xfId="42" applyNumberFormat="1" applyFont="1" applyFill="1" applyBorder="1" applyAlignment="1" applyProtection="1">
      <alignment vertical="center"/>
      <protection locked="0"/>
    </xf>
    <xf numFmtId="180" fontId="1" fillId="35" borderId="13" xfId="42" applyNumberFormat="1" applyFont="1" applyFill="1" applyBorder="1" applyAlignment="1">
      <alignment horizontal="right" vertical="center"/>
    </xf>
    <xf numFmtId="180" fontId="1" fillId="35" borderId="13" xfId="33" applyNumberFormat="1" applyFont="1" applyFill="1" applyBorder="1" applyAlignment="1">
      <alignment vertical="center"/>
    </xf>
    <xf numFmtId="49" fontId="0" fillId="0" borderId="5" xfId="42" applyNumberFormat="1" applyFont="1" applyFill="1" applyBorder="1" applyAlignment="1">
      <alignment horizontal="right" vertical="center"/>
    </xf>
    <xf numFmtId="0" fontId="0" fillId="0" borderId="50" xfId="42" applyFont="1" applyFill="1" applyBorder="1" applyAlignment="1">
      <alignment horizontal="center" vertical="center" wrapText="1"/>
    </xf>
    <xf numFmtId="179" fontId="0" fillId="0" borderId="50" xfId="42" applyNumberFormat="1" applyFont="1" applyFill="1" applyBorder="1" applyAlignment="1" applyProtection="1">
      <alignment vertical="center"/>
      <protection locked="0"/>
    </xf>
    <xf numFmtId="180" fontId="1" fillId="35" borderId="50" xfId="42" applyNumberFormat="1" applyFont="1" applyFill="1" applyBorder="1" applyAlignment="1">
      <alignment vertical="center"/>
    </xf>
    <xf numFmtId="180" fontId="1" fillId="35" borderId="50" xfId="33" applyNumberFormat="1" applyFont="1" applyFill="1" applyBorder="1" applyAlignment="1">
      <alignment vertical="center"/>
    </xf>
    <xf numFmtId="49" fontId="0" fillId="0" borderId="50" xfId="42" applyNumberFormat="1" applyFont="1" applyFill="1" applyBorder="1" applyAlignment="1">
      <alignment horizontal="right" vertical="center"/>
    </xf>
    <xf numFmtId="0" fontId="0" fillId="0" borderId="50" xfId="42" applyFont="1" applyFill="1" applyBorder="1" applyAlignment="1">
      <alignment horizontal="center" vertical="center"/>
    </xf>
    <xf numFmtId="49" fontId="51" fillId="0" borderId="50" xfId="42" applyNumberFormat="1" applyFont="1" applyFill="1" applyBorder="1" applyAlignment="1">
      <alignment horizontal="right" vertical="center"/>
    </xf>
    <xf numFmtId="179" fontId="0" fillId="0" borderId="21" xfId="42" applyNumberFormat="1" applyFont="1" applyFill="1" applyBorder="1" applyAlignment="1">
      <alignment vertical="center"/>
    </xf>
    <xf numFmtId="180" fontId="1" fillId="35" borderId="21" xfId="33" applyNumberFormat="1" applyFont="1" applyFill="1" applyBorder="1" applyAlignment="1">
      <alignment vertical="center"/>
    </xf>
    <xf numFmtId="0" fontId="0" fillId="0" borderId="21" xfId="42" applyFont="1" applyFill="1" applyBorder="1" applyAlignment="1">
      <alignment vertical="center"/>
    </xf>
    <xf numFmtId="0" fontId="0" fillId="0" borderId="5" xfId="42" applyFont="1" applyFill="1" applyBorder="1" applyAlignment="1">
      <alignment horizontal="center" vertical="center"/>
    </xf>
    <xf numFmtId="179" fontId="0" fillId="0" borderId="38" xfId="42" applyNumberFormat="1" applyFont="1" applyFill="1" applyBorder="1" applyAlignment="1" applyProtection="1">
      <alignment vertical="center"/>
      <protection locked="0"/>
    </xf>
    <xf numFmtId="179" fontId="0" fillId="0" borderId="5" xfId="42" applyNumberFormat="1" applyFont="1" applyFill="1" applyBorder="1" applyAlignment="1" applyProtection="1">
      <alignment vertical="center"/>
      <protection locked="0"/>
    </xf>
    <xf numFmtId="179" fontId="0" fillId="0" borderId="0" xfId="42" applyNumberFormat="1" applyFont="1" applyFill="1" applyBorder="1" applyAlignment="1" applyProtection="1">
      <alignment vertical="center"/>
      <protection locked="0"/>
    </xf>
    <xf numFmtId="179" fontId="0" fillId="0" borderId="28" xfId="42" applyNumberFormat="1" applyFont="1" applyFill="1" applyBorder="1" applyAlignment="1" applyProtection="1">
      <alignment vertical="center"/>
      <protection locked="0"/>
    </xf>
    <xf numFmtId="179" fontId="0" fillId="0" borderId="51" xfId="42" applyNumberFormat="1" applyFont="1" applyFill="1" applyBorder="1" applyAlignment="1" applyProtection="1">
      <alignment vertical="center"/>
      <protection locked="0"/>
    </xf>
    <xf numFmtId="180" fontId="1" fillId="35" borderId="5" xfId="42" applyNumberFormat="1" applyFont="1" applyFill="1" applyBorder="1" applyAlignment="1">
      <alignment vertical="center"/>
    </xf>
    <xf numFmtId="180" fontId="1" fillId="35" borderId="5" xfId="33" applyNumberFormat="1" applyFont="1" applyFill="1" applyBorder="1" applyAlignment="1">
      <alignment vertical="center"/>
    </xf>
    <xf numFmtId="12" fontId="0" fillId="0" borderId="5" xfId="42" applyNumberFormat="1" applyFont="1" applyFill="1" applyBorder="1" applyAlignment="1">
      <alignment vertical="center"/>
    </xf>
    <xf numFmtId="0" fontId="0" fillId="0" borderId="50" xfId="42" applyFont="1" applyFill="1" applyBorder="1" applyAlignment="1">
      <alignment horizontal="center" vertical="center" shrinkToFit="1"/>
    </xf>
    <xf numFmtId="179" fontId="0" fillId="0" borderId="52" xfId="42" applyNumberFormat="1" applyFont="1" applyFill="1" applyBorder="1" applyAlignment="1" applyProtection="1">
      <alignment vertical="center"/>
      <protection locked="0"/>
    </xf>
    <xf numFmtId="179" fontId="0" fillId="0" borderId="53" xfId="42" applyNumberFormat="1" applyFont="1" applyFill="1" applyBorder="1" applyAlignment="1" applyProtection="1">
      <alignment vertical="center"/>
      <protection locked="0"/>
    </xf>
    <xf numFmtId="179" fontId="0" fillId="0" borderId="54" xfId="42" applyNumberFormat="1" applyFont="1" applyFill="1" applyBorder="1" applyAlignment="1" applyProtection="1">
      <alignment vertical="center"/>
      <protection locked="0"/>
    </xf>
    <xf numFmtId="12" fontId="0" fillId="0" borderId="50" xfId="42" applyNumberFormat="1" applyFont="1" applyFill="1" applyBorder="1" applyAlignment="1">
      <alignment vertical="center"/>
    </xf>
    <xf numFmtId="12" fontId="51" fillId="0" borderId="50" xfId="42" applyNumberFormat="1" applyFont="1" applyFill="1" applyBorder="1" applyAlignment="1">
      <alignment vertical="center"/>
    </xf>
    <xf numFmtId="0" fontId="0" fillId="0" borderId="21" xfId="42" applyFont="1" applyFill="1" applyBorder="1" applyAlignment="1">
      <alignment horizontal="center" vertical="center" shrinkToFit="1"/>
    </xf>
    <xf numFmtId="40" fontId="1" fillId="35" borderId="1" xfId="33" applyNumberFormat="1" applyFont="1" applyFill="1" applyBorder="1" applyAlignment="1">
      <alignment vertical="center"/>
    </xf>
    <xf numFmtId="56" fontId="0" fillId="0" borderId="0" xfId="42" applyNumberFormat="1" applyFont="1" applyFill="1" applyAlignment="1">
      <alignment vertical="center"/>
    </xf>
    <xf numFmtId="12" fontId="0" fillId="0" borderId="1" xfId="33" quotePrefix="1" applyNumberFormat="1" applyFont="1" applyFill="1" applyBorder="1" applyAlignment="1" applyProtection="1">
      <alignment horizontal="center" vertical="center"/>
      <protection locked="0"/>
    </xf>
    <xf numFmtId="12" fontId="0" fillId="0" borderId="1" xfId="33" applyNumberFormat="1" applyFont="1" applyFill="1" applyBorder="1" applyAlignment="1" applyProtection="1">
      <alignment horizontal="center" vertical="center"/>
      <protection locked="0"/>
    </xf>
    <xf numFmtId="56" fontId="0" fillId="0" borderId="0" xfId="42" quotePrefix="1" applyNumberFormat="1" applyFont="1" applyFill="1" applyAlignment="1">
      <alignment vertical="center"/>
    </xf>
    <xf numFmtId="0" fontId="0" fillId="0" borderId="38" xfId="42" applyFont="1" applyFill="1" applyBorder="1" applyAlignment="1">
      <alignment vertical="center"/>
    </xf>
    <xf numFmtId="0" fontId="0" fillId="0" borderId="0" xfId="42" applyFont="1" applyFill="1" applyBorder="1" applyAlignment="1">
      <alignment horizontal="center" vertical="center" textRotation="255"/>
    </xf>
    <xf numFmtId="0" fontId="0" fillId="0" borderId="0" xfId="42" applyFont="1" applyFill="1" applyBorder="1" applyAlignment="1">
      <alignment vertical="center"/>
    </xf>
    <xf numFmtId="40" fontId="1" fillId="35" borderId="1" xfId="42" applyNumberFormat="1" applyFont="1" applyFill="1" applyBorder="1" applyAlignment="1">
      <alignment vertical="center"/>
    </xf>
    <xf numFmtId="38" fontId="0" fillId="0" borderId="13" xfId="33" applyFont="1" applyFill="1" applyBorder="1" applyAlignment="1" applyProtection="1">
      <alignment vertical="center"/>
      <protection locked="0"/>
    </xf>
    <xf numFmtId="0" fontId="0" fillId="0" borderId="0" xfId="42" applyFont="1" applyFill="1" applyAlignment="1">
      <alignment horizontal="right" vertical="center"/>
    </xf>
    <xf numFmtId="0" fontId="0" fillId="0" borderId="1" xfId="42" applyFont="1" applyFill="1" applyBorder="1" applyAlignment="1">
      <alignment vertical="center"/>
    </xf>
    <xf numFmtId="0" fontId="0" fillId="0" borderId="0" xfId="42" applyFont="1" applyFill="1" applyAlignment="1">
      <alignment horizontal="center" vertical="center"/>
    </xf>
    <xf numFmtId="9" fontId="0" fillId="0" borderId="0" xfId="42" applyNumberFormat="1" applyFont="1" applyFill="1" applyAlignment="1">
      <alignment horizontal="center" vertical="center"/>
    </xf>
    <xf numFmtId="0" fontId="1" fillId="35" borderId="55" xfId="42" applyFont="1" applyFill="1" applyBorder="1" applyAlignment="1">
      <alignment vertical="center"/>
    </xf>
    <xf numFmtId="0" fontId="20" fillId="0" borderId="0" xfId="42" applyFont="1" applyFill="1" applyAlignment="1">
      <alignment horizontal="right" vertical="center"/>
    </xf>
    <xf numFmtId="0" fontId="20" fillId="0" borderId="0" xfId="42" applyFont="1" applyFill="1" applyAlignment="1">
      <alignment vertical="center"/>
    </xf>
    <xf numFmtId="0" fontId="52" fillId="0" borderId="0" xfId="42" applyFont="1" applyFill="1" applyAlignment="1">
      <alignment vertical="center"/>
    </xf>
    <xf numFmtId="0" fontId="23" fillId="0" borderId="0" xfId="0" applyFont="1" applyBorder="1" applyAlignment="1">
      <alignment vertical="center" wrapText="1"/>
    </xf>
    <xf numFmtId="0" fontId="22" fillId="0" borderId="0"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center" wrapText="1"/>
    </xf>
    <xf numFmtId="0" fontId="24" fillId="0" borderId="0" xfId="0" applyFont="1" applyBorder="1" applyAlignment="1">
      <alignment vertical="center"/>
    </xf>
    <xf numFmtId="0" fontId="25" fillId="0" borderId="0" xfId="0" applyFont="1" applyAlignment="1">
      <alignment vertical="center"/>
    </xf>
    <xf numFmtId="0" fontId="26" fillId="0" borderId="0" xfId="0" applyFont="1" applyBorder="1" applyAlignment="1">
      <alignment vertical="center"/>
    </xf>
    <xf numFmtId="0" fontId="27" fillId="0" borderId="0" xfId="0" applyFont="1" applyAlignment="1">
      <alignment vertical="center"/>
    </xf>
    <xf numFmtId="0" fontId="26" fillId="0" borderId="0" xfId="0" applyFont="1" applyBorder="1" applyAlignment="1">
      <alignment vertical="center" wrapText="1"/>
    </xf>
    <xf numFmtId="0" fontId="28" fillId="0" borderId="0" xfId="0" applyFont="1" applyBorder="1" applyAlignment="1">
      <alignment vertical="center" wrapText="1"/>
    </xf>
    <xf numFmtId="0" fontId="28" fillId="0" borderId="0" xfId="0" applyFont="1" applyBorder="1" applyAlignment="1">
      <alignment horizontal="center" vertical="center" wrapText="1"/>
    </xf>
    <xf numFmtId="0" fontId="26" fillId="0" borderId="36" xfId="0" applyFont="1" applyBorder="1" applyAlignment="1">
      <alignment horizontal="center" vertical="center"/>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xf>
    <xf numFmtId="0" fontId="29" fillId="0" borderId="0" xfId="0" applyFont="1" applyBorder="1" applyAlignment="1">
      <alignment horizontal="right" vertical="center"/>
    </xf>
    <xf numFmtId="0" fontId="29" fillId="0" borderId="0" xfId="0" applyFont="1" applyBorder="1" applyAlignment="1">
      <alignment horizontal="left" vertical="center"/>
    </xf>
    <xf numFmtId="0" fontId="30"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wrapText="1"/>
    </xf>
    <xf numFmtId="0" fontId="9" fillId="0" borderId="0" xfId="0" applyFont="1" applyBorder="1">
      <alignment vertical="center"/>
    </xf>
    <xf numFmtId="0" fontId="11" fillId="0" borderId="0" xfId="0" applyFont="1" applyFill="1" applyBorder="1" applyAlignment="1">
      <alignment horizontal="right" vertical="center"/>
    </xf>
    <xf numFmtId="0" fontId="11" fillId="0" borderId="56" xfId="0" applyFont="1" applyFill="1" applyBorder="1" applyAlignment="1">
      <alignment horizontal="center" vertical="center"/>
    </xf>
    <xf numFmtId="0" fontId="11" fillId="0" borderId="1" xfId="0" applyFont="1" applyFill="1" applyBorder="1" applyAlignment="1">
      <alignment vertical="center"/>
    </xf>
    <xf numFmtId="0" fontId="11" fillId="0" borderId="57" xfId="0" applyFont="1" applyFill="1" applyBorder="1" applyAlignment="1">
      <alignment vertical="center"/>
    </xf>
    <xf numFmtId="0" fontId="11" fillId="0" borderId="0" xfId="0" applyFont="1" applyFill="1" applyBorder="1" applyAlignment="1">
      <alignment vertical="center"/>
    </xf>
    <xf numFmtId="0" fontId="17" fillId="0" borderId="0" xfId="0" applyFont="1" applyFill="1" applyBorder="1" applyAlignment="1">
      <alignment vertical="center"/>
    </xf>
    <xf numFmtId="0" fontId="6" fillId="0" borderId="17" xfId="0" applyFont="1" applyBorder="1" applyAlignment="1">
      <alignment horizontal="left" vertical="center" shrinkToFit="1"/>
    </xf>
    <xf numFmtId="0" fontId="17" fillId="0" borderId="0" xfId="0" applyFont="1" applyFill="1" applyBorder="1">
      <alignment vertical="center"/>
    </xf>
    <xf numFmtId="0" fontId="17" fillId="0" borderId="0" xfId="0" applyFont="1" applyFill="1" applyBorder="1" applyAlignment="1">
      <alignment horizontal="left" vertical="center"/>
    </xf>
    <xf numFmtId="0" fontId="11" fillId="0" borderId="58" xfId="0" applyFont="1" applyFill="1" applyBorder="1" applyAlignment="1">
      <alignment vertical="center"/>
    </xf>
    <xf numFmtId="0" fontId="11" fillId="0" borderId="59" xfId="0" applyFont="1" applyFill="1" applyBorder="1" applyAlignment="1">
      <alignment vertical="center"/>
    </xf>
    <xf numFmtId="0" fontId="11" fillId="0" borderId="60" xfId="0" applyFont="1" applyFill="1" applyBorder="1" applyAlignment="1">
      <alignment vertical="center"/>
    </xf>
    <xf numFmtId="0" fontId="11" fillId="0" borderId="61" xfId="0" applyFont="1" applyFill="1" applyBorder="1" applyAlignment="1">
      <alignment vertical="center"/>
    </xf>
    <xf numFmtId="0" fontId="11" fillId="0" borderId="62" xfId="0" applyFont="1" applyFill="1" applyBorder="1" applyAlignment="1">
      <alignment vertical="center"/>
    </xf>
    <xf numFmtId="0" fontId="11" fillId="0" borderId="62" xfId="0" applyFont="1" applyFill="1" applyBorder="1" applyAlignment="1">
      <alignment horizontal="center" vertical="center"/>
    </xf>
    <xf numFmtId="0" fontId="11" fillId="0" borderId="63" xfId="0" applyFont="1" applyFill="1" applyBorder="1" applyAlignment="1">
      <alignment vertical="center"/>
    </xf>
    <xf numFmtId="0" fontId="11" fillId="0" borderId="56" xfId="0" applyFont="1" applyFill="1" applyBorder="1" applyAlignment="1">
      <alignment vertical="center"/>
    </xf>
    <xf numFmtId="0" fontId="11" fillId="0" borderId="36" xfId="0" applyFont="1" applyFill="1" applyBorder="1" applyAlignment="1">
      <alignment vertical="center"/>
    </xf>
    <xf numFmtId="0" fontId="11" fillId="0" borderId="36" xfId="0" applyFont="1" applyFill="1" applyBorder="1" applyAlignment="1">
      <alignment horizontal="center" vertical="center"/>
    </xf>
    <xf numFmtId="0" fontId="11" fillId="0" borderId="64" xfId="0" applyFont="1" applyFill="1" applyBorder="1" applyAlignment="1">
      <alignment vertical="center"/>
    </xf>
    <xf numFmtId="0" fontId="11" fillId="0" borderId="65" xfId="0" applyFont="1" applyFill="1" applyBorder="1" applyAlignment="1">
      <alignment vertical="center"/>
    </xf>
    <xf numFmtId="0" fontId="11" fillId="0" borderId="66" xfId="0" applyFont="1" applyFill="1" applyBorder="1" applyAlignment="1">
      <alignment vertical="center"/>
    </xf>
    <xf numFmtId="176" fontId="6" fillId="0" borderId="68" xfId="0" applyNumberFormat="1" applyFont="1" applyBorder="1" applyAlignment="1">
      <alignment horizontal="center" vertical="center" wrapText="1"/>
    </xf>
    <xf numFmtId="0" fontId="6" fillId="0" borderId="18" xfId="0" applyFont="1" applyBorder="1" applyAlignment="1">
      <alignment vertical="center" wrapText="1"/>
    </xf>
    <xf numFmtId="0" fontId="6" fillId="0" borderId="16" xfId="0" applyFont="1" applyBorder="1" applyAlignment="1">
      <alignment horizontal="left" vertical="center" shrinkToFit="1"/>
    </xf>
    <xf numFmtId="176" fontId="6" fillId="0" borderId="69" xfId="0" applyNumberFormat="1" applyFont="1" applyBorder="1" applyAlignment="1">
      <alignment horizontal="center" vertical="center" wrapText="1"/>
    </xf>
    <xf numFmtId="0" fontId="6" fillId="0" borderId="70" xfId="0" applyFont="1" applyBorder="1" applyAlignment="1">
      <alignment horizontal="left" vertical="center" shrinkToFit="1"/>
    </xf>
    <xf numFmtId="0" fontId="4" fillId="0" borderId="0" xfId="0" applyFont="1" applyAlignment="1">
      <alignment vertical="center"/>
    </xf>
    <xf numFmtId="0" fontId="6" fillId="0" borderId="4" xfId="0" applyFont="1" applyFill="1" applyBorder="1" applyAlignment="1">
      <alignment horizontal="center" vertical="center" wrapText="1"/>
    </xf>
    <xf numFmtId="0" fontId="6" fillId="0" borderId="29" xfId="0" applyFont="1" applyFill="1" applyBorder="1" applyAlignment="1">
      <alignment horizontal="left" vertical="center" wrapText="1" shrinkToFit="1"/>
    </xf>
    <xf numFmtId="0" fontId="53" fillId="0" borderId="0" xfId="45" applyFont="1" applyBorder="1" applyAlignment="1" applyProtection="1">
      <alignment vertical="center"/>
      <protection locked="0"/>
    </xf>
    <xf numFmtId="0" fontId="54" fillId="0" borderId="0" xfId="0" applyFont="1" applyAlignment="1" applyProtection="1">
      <alignment horizontal="center" vertical="center"/>
      <protection locked="0"/>
    </xf>
    <xf numFmtId="0" fontId="54" fillId="0" borderId="0" xfId="0" applyFont="1" applyProtection="1">
      <alignment vertical="center"/>
      <protection locked="0"/>
    </xf>
    <xf numFmtId="0" fontId="55" fillId="0" borderId="0" xfId="0" applyFont="1" applyAlignment="1" applyProtection="1">
      <alignment horizontal="left" vertical="center"/>
      <protection locked="0"/>
    </xf>
    <xf numFmtId="0" fontId="51" fillId="0" borderId="0" xfId="0" applyFont="1" applyProtection="1">
      <alignment vertical="center"/>
      <protection locked="0"/>
    </xf>
    <xf numFmtId="0" fontId="55" fillId="0" borderId="0" xfId="45" applyFont="1" applyBorder="1" applyAlignment="1" applyProtection="1">
      <alignment vertical="center"/>
      <protection locked="0"/>
    </xf>
    <xf numFmtId="0" fontId="54" fillId="0" borderId="0" xfId="0" applyFont="1" applyBorder="1" applyAlignment="1" applyProtection="1">
      <alignment horizontal="left" vertical="center"/>
      <protection locked="0"/>
    </xf>
    <xf numFmtId="0" fontId="54" fillId="0" borderId="0" xfId="0" applyFont="1" applyAlignment="1" applyProtection="1">
      <alignment horizontal="left" vertical="center"/>
      <protection locked="0"/>
    </xf>
    <xf numFmtId="0" fontId="54" fillId="0" borderId="1" xfId="0" applyFont="1" applyBorder="1" applyProtection="1">
      <alignment vertical="center"/>
      <protection locked="0"/>
    </xf>
    <xf numFmtId="0" fontId="51" fillId="0" borderId="1" xfId="0" applyFont="1" applyBorder="1" applyProtection="1">
      <alignment vertical="center"/>
      <protection locked="0"/>
    </xf>
    <xf numFmtId="0" fontId="54" fillId="0" borderId="0" xfId="46" applyFont="1" applyBorder="1" applyProtection="1">
      <alignment vertical="center"/>
      <protection locked="0"/>
    </xf>
    <xf numFmtId="55" fontId="54" fillId="0" borderId="1" xfId="0" quotePrefix="1" applyNumberFormat="1" applyFont="1" applyBorder="1" applyAlignment="1" applyProtection="1">
      <alignment horizontal="center" vertical="center" shrinkToFit="1"/>
      <protection locked="0"/>
    </xf>
    <xf numFmtId="0" fontId="54" fillId="0" borderId="29" xfId="0" applyFont="1" applyBorder="1" applyAlignment="1" applyProtection="1">
      <alignment horizontal="center" vertical="center" shrinkToFit="1"/>
      <protection locked="0"/>
    </xf>
    <xf numFmtId="0" fontId="54" fillId="0" borderId="21" xfId="0" applyFont="1" applyBorder="1" applyAlignment="1" applyProtection="1">
      <alignment horizontal="center" vertical="center"/>
      <protection locked="0"/>
    </xf>
    <xf numFmtId="182" fontId="54" fillId="35" borderId="1" xfId="0" applyNumberFormat="1" applyFont="1" applyFill="1" applyBorder="1" applyAlignment="1" applyProtection="1">
      <alignment horizontal="right" vertical="center"/>
      <protection locked="0"/>
    </xf>
    <xf numFmtId="182" fontId="51" fillId="35" borderId="1" xfId="0" applyNumberFormat="1" applyFont="1" applyFill="1" applyBorder="1" applyAlignment="1" applyProtection="1">
      <alignment horizontal="right" vertical="center"/>
      <protection locked="0"/>
    </xf>
    <xf numFmtId="0" fontId="54" fillId="0" borderId="1" xfId="0" applyFont="1" applyBorder="1" applyAlignment="1" applyProtection="1">
      <alignment horizontal="center" vertical="center"/>
      <protection locked="0"/>
    </xf>
    <xf numFmtId="182" fontId="54" fillId="35" borderId="13" xfId="0" applyNumberFormat="1" applyFont="1" applyFill="1" applyBorder="1" applyAlignment="1" applyProtection="1">
      <alignment horizontal="right" vertical="center"/>
      <protection locked="0"/>
    </xf>
    <xf numFmtId="182" fontId="51" fillId="35" borderId="13" xfId="0" applyNumberFormat="1" applyFont="1" applyFill="1" applyBorder="1" applyAlignment="1" applyProtection="1">
      <alignment horizontal="right" vertical="center"/>
      <protection locked="0"/>
    </xf>
    <xf numFmtId="178" fontId="54" fillId="0" borderId="0" xfId="0" applyNumberFormat="1" applyFont="1" applyBorder="1" applyAlignment="1" applyProtection="1">
      <alignment horizontal="right" vertical="center"/>
      <protection locked="0"/>
    </xf>
    <xf numFmtId="178" fontId="56" fillId="0" borderId="0" xfId="0" applyNumberFormat="1" applyFont="1" applyBorder="1" applyAlignment="1" applyProtection="1">
      <alignment horizontal="center" vertical="center" shrinkToFit="1"/>
      <protection locked="0"/>
    </xf>
    <xf numFmtId="0" fontId="51" fillId="0" borderId="0" xfId="0" applyFont="1" applyBorder="1" applyAlignment="1" applyProtection="1">
      <alignment horizontal="right" vertical="center"/>
      <protection locked="0"/>
    </xf>
    <xf numFmtId="0" fontId="54" fillId="0" borderId="0" xfId="0" applyFont="1" applyBorder="1" applyAlignment="1" applyProtection="1">
      <alignment horizontal="center" vertical="center"/>
      <protection locked="0"/>
    </xf>
    <xf numFmtId="178" fontId="54" fillId="0" borderId="42" xfId="0" applyNumberFormat="1" applyFont="1" applyBorder="1" applyAlignment="1" applyProtection="1">
      <alignment horizontal="right" vertical="center"/>
      <protection locked="0"/>
    </xf>
    <xf numFmtId="0" fontId="54" fillId="0" borderId="0" xfId="0" applyFont="1" applyAlignment="1" applyProtection="1">
      <alignment horizontal="right" vertical="center"/>
      <protection locked="0"/>
    </xf>
    <xf numFmtId="178" fontId="54" fillId="35" borderId="1" xfId="0" applyNumberFormat="1" applyFont="1" applyFill="1" applyBorder="1" applyAlignment="1" applyProtection="1">
      <alignment horizontal="right" vertical="center"/>
      <protection locked="0"/>
    </xf>
    <xf numFmtId="178" fontId="51" fillId="35" borderId="1" xfId="0" applyNumberFormat="1" applyFont="1" applyFill="1" applyBorder="1" applyAlignment="1" applyProtection="1">
      <alignment horizontal="right" vertical="center"/>
      <protection locked="0"/>
    </xf>
    <xf numFmtId="178" fontId="54" fillId="0" borderId="1" xfId="0" applyNumberFormat="1" applyFont="1" applyBorder="1" applyAlignment="1" applyProtection="1">
      <alignment horizontal="right" vertical="center"/>
      <protection locked="0"/>
    </xf>
    <xf numFmtId="178" fontId="51" fillId="0" borderId="1" xfId="0" applyNumberFormat="1" applyFont="1" applyBorder="1" applyAlignment="1" applyProtection="1">
      <alignment horizontal="right" vertical="center"/>
      <protection locked="0"/>
    </xf>
    <xf numFmtId="0" fontId="54" fillId="0" borderId="44" xfId="0" applyFont="1" applyBorder="1" applyProtection="1">
      <alignment vertical="center"/>
      <protection locked="0"/>
    </xf>
    <xf numFmtId="0" fontId="54" fillId="0" borderId="40" xfId="0" applyFont="1" applyBorder="1" applyAlignment="1" applyProtection="1">
      <alignment horizontal="center" vertical="center"/>
      <protection locked="0"/>
    </xf>
    <xf numFmtId="178" fontId="54" fillId="0" borderId="0" xfId="0" applyNumberFormat="1" applyFont="1" applyBorder="1" applyAlignment="1" applyProtection="1">
      <alignment horizontal="center" vertical="center"/>
      <protection locked="0"/>
    </xf>
    <xf numFmtId="178" fontId="54" fillId="0" borderId="42" xfId="0" applyNumberFormat="1" applyFont="1" applyBorder="1" applyAlignment="1" applyProtection="1">
      <alignment horizontal="center" vertical="center"/>
      <protection locked="0"/>
    </xf>
    <xf numFmtId="9" fontId="54" fillId="0" borderId="42" xfId="0" applyNumberFormat="1" applyFont="1" applyBorder="1" applyAlignment="1" applyProtection="1">
      <alignment horizontal="center" vertical="center"/>
    </xf>
    <xf numFmtId="9" fontId="54" fillId="0" borderId="0" xfId="0" applyNumberFormat="1" applyFont="1" applyBorder="1" applyAlignment="1" applyProtection="1">
      <alignment horizontal="center" vertical="center"/>
    </xf>
    <xf numFmtId="178" fontId="56" fillId="0" borderId="0" xfId="0" applyNumberFormat="1" applyFont="1" applyBorder="1" applyAlignment="1" applyProtection="1">
      <alignment horizontal="left" vertical="center" shrinkToFit="1"/>
    </xf>
    <xf numFmtId="178" fontId="56" fillId="0" borderId="42" xfId="0" applyNumberFormat="1" applyFont="1" applyBorder="1" applyAlignment="1" applyProtection="1">
      <alignment horizontal="left" vertical="center" shrinkToFit="1"/>
    </xf>
    <xf numFmtId="183" fontId="51" fillId="0" borderId="0" xfId="0" applyNumberFormat="1" applyFont="1" applyBorder="1" applyAlignment="1" applyProtection="1">
      <alignment horizontal="right" vertical="center"/>
    </xf>
    <xf numFmtId="0" fontId="54" fillId="0" borderId="0" xfId="0" applyFont="1" applyBorder="1" applyProtection="1">
      <alignment vertical="center"/>
      <protection locked="0"/>
    </xf>
    <xf numFmtId="0" fontId="54" fillId="0" borderId="32" xfId="0" applyFont="1" applyBorder="1" applyAlignment="1" applyProtection="1">
      <alignment horizontal="center" vertical="center"/>
      <protection locked="0"/>
    </xf>
    <xf numFmtId="9" fontId="54" fillId="0" borderId="0" xfId="0" applyNumberFormat="1" applyFont="1" applyBorder="1" applyAlignment="1" applyProtection="1">
      <alignment horizontal="center" vertical="center"/>
      <protection locked="0"/>
    </xf>
    <xf numFmtId="178" fontId="56" fillId="0" borderId="0" xfId="0" applyNumberFormat="1" applyFont="1" applyBorder="1" applyAlignment="1" applyProtection="1">
      <alignment horizontal="left" vertical="center" shrinkToFit="1"/>
      <protection locked="0"/>
    </xf>
    <xf numFmtId="178" fontId="56" fillId="0" borderId="32" xfId="0" applyNumberFormat="1" applyFont="1" applyBorder="1" applyAlignment="1" applyProtection="1">
      <alignment horizontal="left" vertical="center" shrinkToFit="1"/>
      <protection locked="0"/>
    </xf>
    <xf numFmtId="183" fontId="51" fillId="0" borderId="0" xfId="0" applyNumberFormat="1" applyFont="1" applyBorder="1" applyAlignment="1" applyProtection="1">
      <alignment horizontal="right" vertical="center"/>
      <protection locked="0"/>
    </xf>
    <xf numFmtId="178" fontId="54" fillId="0" borderId="55" xfId="0" applyNumberFormat="1" applyFont="1" applyBorder="1" applyAlignment="1" applyProtection="1">
      <alignment horizontal="center" vertical="center"/>
      <protection locked="0"/>
    </xf>
    <xf numFmtId="178" fontId="56" fillId="0" borderId="0" xfId="0" applyNumberFormat="1" applyFont="1" applyBorder="1" applyAlignment="1" applyProtection="1">
      <alignment horizontal="left" vertical="center"/>
    </xf>
    <xf numFmtId="0" fontId="51" fillId="0" borderId="0" xfId="0" applyFont="1" applyAlignment="1" applyProtection="1">
      <alignment horizontal="center" vertical="center"/>
      <protection locked="0"/>
    </xf>
    <xf numFmtId="0" fontId="0" fillId="0" borderId="4" xfId="0" applyFont="1" applyFill="1" applyBorder="1" applyAlignment="1">
      <alignment vertical="center" wrapText="1"/>
    </xf>
    <xf numFmtId="0" fontId="6" fillId="0" borderId="28" xfId="0" applyFont="1" applyFill="1" applyBorder="1" applyAlignment="1">
      <alignment vertical="center" wrapText="1"/>
    </xf>
    <xf numFmtId="0" fontId="6" fillId="0" borderId="15" xfId="0" applyFont="1" applyFill="1" applyBorder="1" applyAlignment="1">
      <alignment horizontal="left" vertical="center" wrapText="1"/>
    </xf>
    <xf numFmtId="0" fontId="6" fillId="5" borderId="5" xfId="0" applyFont="1" applyFill="1" applyBorder="1" applyAlignment="1">
      <alignment vertical="center" wrapText="1"/>
    </xf>
    <xf numFmtId="55" fontId="9" fillId="0" borderId="0" xfId="0" quotePrefix="1" applyNumberFormat="1"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0" fillId="0" borderId="0" xfId="0" applyBorder="1" applyAlignment="1">
      <alignment horizontal="center" vertical="center"/>
    </xf>
    <xf numFmtId="0" fontId="9" fillId="0" borderId="0" xfId="0" applyFont="1" applyBorder="1" applyAlignment="1">
      <alignment horizontal="right" vertical="center"/>
    </xf>
    <xf numFmtId="0" fontId="6" fillId="0" borderId="10" xfId="0" applyFont="1" applyBorder="1" applyAlignment="1">
      <alignment horizontal="center" vertical="center"/>
    </xf>
    <xf numFmtId="0" fontId="10" fillId="0" borderId="40" xfId="0" applyFont="1" applyBorder="1" applyAlignment="1">
      <alignment vertical="top"/>
    </xf>
    <xf numFmtId="0" fontId="6" fillId="0" borderId="13" xfId="0" applyFont="1" applyBorder="1" applyAlignment="1">
      <alignment horizontal="left" vertical="top" wrapText="1" shrinkToFit="1"/>
    </xf>
    <xf numFmtId="0" fontId="6" fillId="0" borderId="5" xfId="0" applyFont="1" applyBorder="1" applyAlignment="1">
      <alignment horizontal="left" vertical="top" wrapText="1" shrinkToFit="1"/>
    </xf>
    <xf numFmtId="0" fontId="6" fillId="0" borderId="21" xfId="0" applyFont="1" applyBorder="1" applyAlignment="1">
      <alignment horizontal="left" vertical="top" wrapText="1" shrinkToFi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6" fillId="0" borderId="0" xfId="0" applyFont="1" applyAlignment="1">
      <alignment horizontal="left" vertical="center" wrapText="1" shrinkToFit="1"/>
    </xf>
    <xf numFmtId="0" fontId="6" fillId="0" borderId="0" xfId="0" applyFont="1" applyAlignment="1">
      <alignment vertical="center" wrapText="1"/>
    </xf>
    <xf numFmtId="0" fontId="4" fillId="4" borderId="1" xfId="0" applyFont="1" applyFill="1" applyBorder="1" applyAlignment="1">
      <alignment vertical="center" wrapText="1"/>
    </xf>
    <xf numFmtId="0" fontId="6" fillId="0" borderId="39" xfId="0" applyFont="1" applyFill="1" applyBorder="1" applyAlignment="1">
      <alignment horizontal="left" vertical="center"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center" wrapText="1" shrinkToFi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29" xfId="0" applyFont="1" applyBorder="1" applyAlignment="1">
      <alignment horizontal="left" vertical="center" wrapText="1" shrinkToFit="1"/>
    </xf>
    <xf numFmtId="0" fontId="0" fillId="0" borderId="0" xfId="0" applyFont="1" applyFill="1" applyAlignment="1">
      <alignment vertical="center"/>
    </xf>
    <xf numFmtId="0" fontId="6" fillId="0" borderId="12" xfId="0" applyFont="1" applyFill="1" applyBorder="1" applyAlignment="1">
      <alignment horizontal="left" vertical="top" wrapText="1"/>
    </xf>
    <xf numFmtId="0" fontId="6" fillId="0" borderId="9" xfId="0" applyFont="1" applyFill="1" applyBorder="1" applyAlignment="1">
      <alignment horizontal="left" vertical="center" wrapText="1" shrinkToFit="1"/>
    </xf>
    <xf numFmtId="0" fontId="6" fillId="0" borderId="15" xfId="0" applyFont="1" applyFill="1" applyBorder="1" applyAlignment="1">
      <alignment horizontal="left" vertical="top" wrapText="1"/>
    </xf>
    <xf numFmtId="0" fontId="6" fillId="0" borderId="11" xfId="0" applyFont="1" applyFill="1" applyBorder="1" applyAlignment="1">
      <alignment horizontal="left" vertical="center" wrapText="1" shrinkToFi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7" xfId="0" applyFont="1" applyFill="1" applyBorder="1" applyAlignment="1">
      <alignment horizontal="left" vertical="center" wrapText="1" shrinkToFit="1"/>
    </xf>
    <xf numFmtId="0" fontId="6" fillId="0" borderId="19" xfId="0" applyFont="1" applyFill="1" applyBorder="1" applyAlignment="1">
      <alignment horizontal="left" vertical="top" wrapText="1"/>
    </xf>
    <xf numFmtId="0" fontId="6" fillId="0" borderId="27" xfId="0" applyFont="1" applyFill="1" applyBorder="1" applyAlignment="1">
      <alignment horizontal="left" vertical="center" wrapText="1" shrinkToFit="1"/>
    </xf>
    <xf numFmtId="0" fontId="6" fillId="0" borderId="1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6" fillId="0" borderId="20" xfId="0" applyFont="1" applyFill="1" applyBorder="1" applyAlignment="1">
      <alignment horizontal="left" vertical="center" wrapText="1" shrinkToFit="1"/>
    </xf>
    <xf numFmtId="0" fontId="6" fillId="0" borderId="23"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top" wrapText="1" shrinkToFit="1"/>
    </xf>
    <xf numFmtId="0" fontId="6" fillId="0" borderId="18" xfId="0" applyFont="1" applyFill="1" applyBorder="1" applyAlignment="1">
      <alignment horizontal="left" vertical="top" wrapText="1"/>
    </xf>
    <xf numFmtId="0" fontId="6" fillId="0" borderId="31" xfId="0" applyFont="1" applyFill="1" applyBorder="1" applyAlignment="1">
      <alignment horizontal="left" vertical="center" wrapText="1" shrinkToFit="1"/>
    </xf>
    <xf numFmtId="0" fontId="6" fillId="0" borderId="1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top" wrapText="1"/>
    </xf>
    <xf numFmtId="0" fontId="6" fillId="0" borderId="24" xfId="0" applyFont="1" applyFill="1" applyBorder="1" applyAlignment="1">
      <alignment horizontal="left" vertical="center" wrapText="1" shrinkToFit="1"/>
    </xf>
    <xf numFmtId="0" fontId="6" fillId="0" borderId="21" xfId="0" applyFont="1" applyFill="1" applyBorder="1" applyAlignment="1">
      <alignment horizontal="left" vertical="top" wrapText="1"/>
    </xf>
    <xf numFmtId="0" fontId="6" fillId="0" borderId="4" xfId="0" applyFont="1" applyFill="1" applyBorder="1" applyAlignment="1">
      <alignment horizontal="left" vertical="top" wrapText="1" shrinkToFit="1"/>
    </xf>
    <xf numFmtId="0" fontId="6" fillId="0" borderId="18" xfId="0" applyFont="1" applyFill="1" applyBorder="1" applyAlignment="1">
      <alignment horizontal="left" vertical="top" wrapText="1" shrinkToFit="1"/>
    </xf>
    <xf numFmtId="0" fontId="6" fillId="0" borderId="72"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8" xfId="0" applyFont="1" applyBorder="1" applyAlignment="1">
      <alignment horizontal="left" vertical="top" wrapText="1" shrinkToFit="1"/>
    </xf>
    <xf numFmtId="0" fontId="6" fillId="0" borderId="72" xfId="0" applyFont="1" applyBorder="1" applyAlignment="1">
      <alignment horizontal="center" vertical="center" wrapText="1"/>
    </xf>
    <xf numFmtId="0" fontId="6" fillId="0" borderId="17" xfId="0" applyFont="1" applyBorder="1" applyAlignment="1">
      <alignment horizontal="left" vertical="center" wrapText="1" shrinkToFit="1"/>
    </xf>
    <xf numFmtId="0" fontId="6" fillId="0" borderId="4" xfId="0" applyFont="1" applyBorder="1" applyAlignment="1">
      <alignment horizontal="left" vertical="top" wrapText="1" shrinkToFit="1"/>
    </xf>
    <xf numFmtId="0" fontId="6" fillId="0" borderId="73" xfId="0" applyFont="1" applyBorder="1" applyAlignment="1">
      <alignment horizontal="left" vertical="center" wrapText="1" shrinkToFit="1"/>
    </xf>
    <xf numFmtId="0" fontId="6" fillId="0" borderId="15" xfId="0" applyFont="1" applyBorder="1" applyAlignment="1">
      <alignment horizontal="left" vertical="top" wrapText="1" shrinkToFit="1"/>
    </xf>
    <xf numFmtId="0" fontId="6" fillId="0" borderId="68" xfId="0" applyFont="1" applyFill="1" applyBorder="1" applyAlignment="1">
      <alignment horizontal="center" vertical="center" wrapText="1"/>
    </xf>
    <xf numFmtId="0" fontId="6" fillId="0" borderId="5" xfId="0" applyFont="1" applyFill="1" applyBorder="1" applyAlignment="1">
      <alignment horizontal="left" vertical="top" wrapText="1" shrinkToFit="1"/>
    </xf>
    <xf numFmtId="0" fontId="59" fillId="0" borderId="18" xfId="0" applyFont="1" applyFill="1" applyBorder="1" applyAlignment="1">
      <alignment vertical="center" wrapText="1"/>
    </xf>
    <xf numFmtId="0" fontId="6" fillId="0" borderId="19" xfId="0" applyFont="1" applyFill="1" applyBorder="1" applyAlignment="1">
      <alignment horizontal="left" vertical="center" wrapText="1"/>
    </xf>
    <xf numFmtId="0" fontId="6" fillId="0" borderId="28" xfId="0" applyFont="1" applyFill="1" applyBorder="1" applyAlignment="1">
      <alignment horizontal="left" vertical="center" wrapText="1" shrinkToFit="1"/>
    </xf>
    <xf numFmtId="0" fontId="6" fillId="0" borderId="12" xfId="0" applyFont="1" applyFill="1" applyBorder="1" applyAlignment="1">
      <alignment horizontal="left" vertical="center" wrapText="1"/>
    </xf>
    <xf numFmtId="0" fontId="6" fillId="0" borderId="133" xfId="0" applyFont="1" applyFill="1" applyBorder="1" applyAlignment="1">
      <alignment horizontal="left" vertical="top" wrapText="1"/>
    </xf>
    <xf numFmtId="0" fontId="6" fillId="0" borderId="134" xfId="0" applyFont="1" applyFill="1" applyBorder="1" applyAlignment="1">
      <alignment horizontal="center" vertical="center" wrapText="1"/>
    </xf>
    <xf numFmtId="0" fontId="6" fillId="0" borderId="135" xfId="0" applyFont="1" applyFill="1" applyBorder="1" applyAlignment="1">
      <alignment horizontal="left" vertical="center" wrapText="1" shrinkToFit="1"/>
    </xf>
    <xf numFmtId="0" fontId="6" fillId="0" borderId="12" xfId="0" applyFont="1" applyBorder="1" applyAlignment="1">
      <alignment horizontal="left" vertical="top" wrapText="1"/>
    </xf>
    <xf numFmtId="0" fontId="6" fillId="0" borderId="12" xfId="0" applyFont="1" applyBorder="1" applyAlignment="1">
      <alignment horizontal="left" vertical="center" wrapText="1"/>
    </xf>
    <xf numFmtId="0" fontId="6" fillId="0" borderId="15" xfId="0" applyFont="1" applyBorder="1" applyAlignment="1">
      <alignment horizontal="left" vertical="top" wrapText="1"/>
    </xf>
    <xf numFmtId="0" fontId="6" fillId="0" borderId="13" xfId="0" applyFont="1" applyFill="1" applyBorder="1" applyAlignment="1">
      <alignment horizontal="left" vertical="top" wrapText="1" shrinkToFit="1"/>
    </xf>
    <xf numFmtId="0" fontId="6" fillId="5" borderId="13" xfId="0" applyFont="1" applyFill="1" applyBorder="1" applyAlignment="1">
      <alignment horizontal="left" vertical="top" wrapText="1"/>
    </xf>
    <xf numFmtId="0" fontId="6" fillId="0" borderId="2" xfId="0" applyFont="1" applyBorder="1" applyAlignment="1">
      <alignment horizontal="center" vertical="center" wrapText="1"/>
    </xf>
    <xf numFmtId="0" fontId="6" fillId="5" borderId="136" xfId="0" applyFont="1" applyFill="1" applyBorder="1" applyAlignment="1">
      <alignment vertical="center" wrapText="1" shrinkToFit="1"/>
    </xf>
    <xf numFmtId="0" fontId="6" fillId="5" borderId="13" xfId="0" applyFont="1" applyFill="1" applyBorder="1" applyAlignment="1">
      <alignment vertical="center" wrapText="1"/>
    </xf>
    <xf numFmtId="0" fontId="6" fillId="5" borderId="68" xfId="0" applyFont="1" applyFill="1" applyBorder="1" applyAlignment="1">
      <alignment horizontal="left" vertical="top" wrapText="1"/>
    </xf>
    <xf numFmtId="0" fontId="6" fillId="0" borderId="6" xfId="0" applyFont="1" applyBorder="1" applyAlignment="1">
      <alignment horizontal="center" vertical="center" wrapText="1"/>
    </xf>
    <xf numFmtId="0" fontId="6" fillId="5" borderId="137" xfId="0" applyFont="1" applyFill="1" applyBorder="1" applyAlignment="1">
      <alignment vertical="center" wrapText="1" shrinkToFit="1"/>
    </xf>
    <xf numFmtId="0" fontId="6" fillId="5" borderId="4" xfId="0" applyFont="1" applyFill="1" applyBorder="1" applyAlignment="1">
      <alignment vertical="center" wrapText="1"/>
    </xf>
    <xf numFmtId="0" fontId="6" fillId="5" borderId="72" xfId="0" applyFont="1" applyFill="1" applyBorder="1" applyAlignment="1">
      <alignment horizontal="left" vertical="top" wrapText="1"/>
    </xf>
    <xf numFmtId="0" fontId="6" fillId="0" borderId="30" xfId="0" applyFont="1" applyBorder="1" applyAlignment="1">
      <alignment horizontal="center" vertical="center" wrapText="1"/>
    </xf>
    <xf numFmtId="0" fontId="6" fillId="5" borderId="138" xfId="0" applyFont="1" applyFill="1" applyBorder="1" applyAlignment="1">
      <alignment vertical="center" wrapText="1" shrinkToFit="1"/>
    </xf>
    <xf numFmtId="0" fontId="6" fillId="5" borderId="18" xfId="0" applyFont="1" applyFill="1" applyBorder="1" applyAlignment="1">
      <alignment vertical="center" wrapText="1"/>
    </xf>
    <xf numFmtId="0" fontId="6" fillId="0" borderId="19" xfId="0" applyFont="1" applyBorder="1" applyAlignment="1">
      <alignment horizontal="left" vertical="top" wrapText="1"/>
    </xf>
    <xf numFmtId="0" fontId="6" fillId="0" borderId="10" xfId="0" applyFont="1" applyBorder="1" applyAlignment="1">
      <alignment horizontal="center" vertical="center" wrapText="1"/>
    </xf>
    <xf numFmtId="0" fontId="6" fillId="0" borderId="11" xfId="0" applyFont="1" applyFill="1" applyBorder="1" applyAlignment="1">
      <alignment horizontal="left" vertical="center" wrapText="1"/>
    </xf>
    <xf numFmtId="0" fontId="6" fillId="0" borderId="4" xfId="0" applyFont="1" applyBorder="1" applyAlignment="1">
      <alignment horizontal="left" vertical="top" wrapText="1"/>
    </xf>
    <xf numFmtId="0" fontId="6" fillId="0" borderId="69" xfId="0" applyFont="1" applyBorder="1" applyAlignment="1">
      <alignment horizontal="left" vertical="top" wrapText="1" shrinkToFit="1"/>
    </xf>
    <xf numFmtId="0" fontId="6" fillId="0" borderId="16" xfId="0" applyFont="1" applyBorder="1" applyAlignment="1">
      <alignment horizontal="left" vertical="center" wrapText="1" shrinkToFit="1"/>
    </xf>
    <xf numFmtId="0" fontId="6" fillId="0" borderId="68" xfId="0" applyFont="1" applyBorder="1" applyAlignment="1">
      <alignment horizontal="left" vertical="top" wrapText="1" shrinkToFit="1"/>
    </xf>
    <xf numFmtId="0" fontId="59" fillId="0" borderId="4" xfId="0" applyFont="1" applyBorder="1" applyAlignment="1">
      <alignment vertical="center" wrapText="1"/>
    </xf>
    <xf numFmtId="0" fontId="6" fillId="0" borderId="23" xfId="0" applyFont="1" applyBorder="1" applyAlignment="1">
      <alignment horizontal="left" vertical="center" wrapText="1" shrinkToFit="1"/>
    </xf>
    <xf numFmtId="0" fontId="6" fillId="0" borderId="0" xfId="0" applyFont="1" applyBorder="1" applyAlignment="1">
      <alignment horizontal="left" vertical="top" wrapText="1" shrinkToFit="1"/>
    </xf>
    <xf numFmtId="0" fontId="6" fillId="0" borderId="70" xfId="0" applyFont="1" applyBorder="1" applyAlignment="1">
      <alignment horizontal="left" vertical="center" wrapText="1" shrinkToFit="1"/>
    </xf>
    <xf numFmtId="0" fontId="6" fillId="0" borderId="72" xfId="0" applyFont="1" applyBorder="1" applyAlignment="1">
      <alignment horizontal="left" vertical="top" wrapText="1" shrinkToFit="1"/>
    </xf>
    <xf numFmtId="176" fontId="6" fillId="0" borderId="72" xfId="0" applyNumberFormat="1"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shrinkToFit="1"/>
    </xf>
    <xf numFmtId="0" fontId="3" fillId="4"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center" vertical="center" wrapText="1"/>
    </xf>
    <xf numFmtId="0" fontId="0" fillId="0" borderId="29" xfId="0" applyFont="1" applyBorder="1" applyAlignment="1">
      <alignment horizontal="left" vertical="center" shrinkToFit="1"/>
    </xf>
    <xf numFmtId="0" fontId="0" fillId="0" borderId="5" xfId="0" applyFont="1" applyFill="1" applyBorder="1" applyAlignment="1">
      <alignment vertical="center"/>
    </xf>
    <xf numFmtId="0" fontId="0" fillId="0" borderId="1" xfId="0" applyFont="1" applyFill="1" applyBorder="1" applyAlignment="1">
      <alignment vertical="center"/>
    </xf>
    <xf numFmtId="0" fontId="59" fillId="0" borderId="1" xfId="0" applyFont="1" applyFill="1" applyBorder="1" applyAlignment="1">
      <alignment vertical="center" wrapText="1"/>
    </xf>
    <xf numFmtId="0" fontId="0" fillId="0" borderId="138" xfId="0" applyFont="1" applyFill="1" applyBorder="1" applyAlignment="1">
      <alignment horizontal="center" vertical="center"/>
    </xf>
    <xf numFmtId="0" fontId="6" fillId="0" borderId="73" xfId="0" applyFont="1" applyFill="1" applyBorder="1" applyAlignment="1">
      <alignment vertical="center" shrinkToFit="1"/>
    </xf>
    <xf numFmtId="0" fontId="0" fillId="0" borderId="137" xfId="0" applyFont="1" applyFill="1" applyBorder="1" applyAlignment="1">
      <alignment horizontal="center" vertical="center"/>
    </xf>
    <xf numFmtId="0" fontId="6" fillId="0" borderId="17" xfId="0" applyFont="1" applyFill="1" applyBorder="1" applyAlignment="1">
      <alignment vertical="center" shrinkToFit="1"/>
    </xf>
    <xf numFmtId="0" fontId="0" fillId="0" borderId="4" xfId="0" applyFont="1" applyFill="1" applyBorder="1" applyAlignment="1">
      <alignment horizontal="left" vertical="top" wrapText="1"/>
    </xf>
    <xf numFmtId="0" fontId="0" fillId="0" borderId="17" xfId="0" applyFont="1" applyFill="1" applyBorder="1" applyAlignment="1">
      <alignment vertical="center" shrinkToFit="1"/>
    </xf>
    <xf numFmtId="0" fontId="0" fillId="0" borderId="71" xfId="0" applyFont="1" applyFill="1" applyBorder="1" applyAlignment="1">
      <alignment horizontal="center" vertical="center"/>
    </xf>
    <xf numFmtId="0" fontId="6" fillId="0" borderId="23" xfId="0" applyFont="1" applyFill="1" applyBorder="1" applyAlignment="1">
      <alignment vertical="center" shrinkToFit="1"/>
    </xf>
    <xf numFmtId="0" fontId="6" fillId="0" borderId="139" xfId="0" applyFont="1" applyFill="1" applyBorder="1" applyAlignment="1">
      <alignment horizontal="left" vertical="top" wrapText="1"/>
    </xf>
    <xf numFmtId="0" fontId="6" fillId="5" borderId="12" xfId="0" applyFont="1" applyFill="1" applyBorder="1" applyAlignment="1">
      <alignment vertical="center" wrapText="1"/>
    </xf>
    <xf numFmtId="0" fontId="6" fillId="5" borderId="132" xfId="0" applyFont="1" applyFill="1" applyBorder="1" applyAlignment="1">
      <alignment vertical="center" wrapText="1"/>
    </xf>
    <xf numFmtId="0" fontId="0" fillId="0" borderId="140" xfId="0" applyFont="1" applyFill="1" applyBorder="1" applyAlignment="1">
      <alignment horizontal="center" vertical="center"/>
    </xf>
    <xf numFmtId="0" fontId="6" fillId="0" borderId="16" xfId="0" applyFont="1" applyFill="1" applyBorder="1" applyAlignment="1">
      <alignment vertical="center" shrinkToFit="1"/>
    </xf>
    <xf numFmtId="0" fontId="6" fillId="0" borderId="27" xfId="0" applyFont="1" applyFill="1" applyBorder="1" applyAlignment="1">
      <alignment horizontal="left" vertical="top" wrapText="1"/>
    </xf>
    <xf numFmtId="0" fontId="0" fillId="0" borderId="141" xfId="0" applyFont="1" applyFill="1" applyBorder="1" applyAlignment="1">
      <alignment horizontal="center" vertical="center"/>
    </xf>
    <xf numFmtId="0" fontId="6" fillId="0" borderId="32" xfId="0" applyFont="1" applyFill="1" applyBorder="1" applyAlignment="1">
      <alignment horizontal="left" vertical="center" shrinkToFit="1"/>
    </xf>
    <xf numFmtId="0" fontId="0" fillId="0" borderId="142" xfId="0" applyFont="1" applyBorder="1" applyAlignment="1">
      <alignment vertical="center"/>
    </xf>
    <xf numFmtId="0" fontId="6" fillId="0" borderId="135" xfId="0" applyFont="1" applyFill="1" applyBorder="1" applyAlignment="1">
      <alignment horizontal="left" vertical="center" shrinkToFit="1"/>
    </xf>
    <xf numFmtId="0" fontId="0" fillId="0" borderId="40" xfId="0" applyFont="1" applyBorder="1" applyAlignment="1">
      <alignment horizontal="center" vertical="center"/>
    </xf>
    <xf numFmtId="0" fontId="6" fillId="0" borderId="16" xfId="0" applyFont="1" applyBorder="1" applyAlignment="1">
      <alignment vertical="center" shrinkToFit="1"/>
    </xf>
    <xf numFmtId="0" fontId="0" fillId="0" borderId="137" xfId="0" applyFont="1" applyBorder="1" applyAlignment="1">
      <alignment horizontal="center" vertical="center"/>
    </xf>
    <xf numFmtId="0" fontId="6" fillId="0" borderId="17" xfId="0" applyFont="1" applyBorder="1" applyAlignment="1">
      <alignment vertical="center" shrinkToFit="1"/>
    </xf>
    <xf numFmtId="0" fontId="6" fillId="5" borderId="15" xfId="0" applyFont="1" applyFill="1" applyBorder="1" applyAlignment="1">
      <alignment horizontal="left" vertical="top" wrapText="1"/>
    </xf>
    <xf numFmtId="0" fontId="0" fillId="0" borderId="71" xfId="0" applyFont="1" applyBorder="1" applyAlignment="1">
      <alignment horizontal="center" vertical="center"/>
    </xf>
    <xf numFmtId="0" fontId="6" fillId="5" borderId="23" xfId="0" applyFont="1" applyFill="1" applyBorder="1" applyAlignment="1">
      <alignment vertical="center" shrinkToFit="1"/>
    </xf>
    <xf numFmtId="0" fontId="6" fillId="5" borderId="15" xfId="0" applyFont="1" applyFill="1" applyBorder="1" applyAlignment="1">
      <alignment vertical="center" wrapText="1"/>
    </xf>
    <xf numFmtId="0" fontId="6" fillId="5" borderId="19" xfId="0" applyFont="1" applyFill="1" applyBorder="1" applyAlignment="1">
      <alignment horizontal="left" vertical="top" wrapText="1"/>
    </xf>
    <xf numFmtId="0" fontId="0" fillId="0" borderId="141" xfId="0" applyFont="1" applyBorder="1" applyAlignment="1">
      <alignment horizontal="center" vertical="center"/>
    </xf>
    <xf numFmtId="0" fontId="6" fillId="5" borderId="20" xfId="0" applyFont="1" applyFill="1" applyBorder="1" applyAlignment="1">
      <alignment vertical="center" shrinkToFit="1"/>
    </xf>
    <xf numFmtId="0" fontId="6" fillId="5" borderId="19" xfId="0" applyFont="1" applyFill="1" applyBorder="1" applyAlignment="1">
      <alignment vertical="center" wrapText="1"/>
    </xf>
    <xf numFmtId="0" fontId="0" fillId="0" borderId="2" xfId="0" applyFont="1" applyFill="1" applyBorder="1" applyAlignment="1">
      <alignment horizontal="center" vertical="center"/>
    </xf>
    <xf numFmtId="0" fontId="6" fillId="0" borderId="136" xfId="0" applyFont="1" applyFill="1" applyBorder="1" applyAlignment="1">
      <alignment vertical="center" shrinkToFit="1"/>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70" xfId="0" applyFont="1" applyFill="1" applyBorder="1" applyAlignment="1">
      <alignment vertical="center" shrinkToFit="1"/>
    </xf>
    <xf numFmtId="0" fontId="0" fillId="0" borderId="18" xfId="0" applyFont="1" applyFill="1" applyBorder="1" applyAlignment="1">
      <alignment horizontal="left" vertical="top" wrapText="1"/>
    </xf>
    <xf numFmtId="0" fontId="0" fillId="0" borderId="73" xfId="0" applyFont="1" applyFill="1" applyBorder="1" applyAlignment="1">
      <alignment vertical="center" shrinkToFit="1"/>
    </xf>
    <xf numFmtId="0" fontId="0" fillId="0" borderId="6" xfId="0" applyFont="1" applyFill="1" applyBorder="1" applyAlignment="1">
      <alignment horizontal="center" vertical="center"/>
    </xf>
    <xf numFmtId="0" fontId="0" fillId="0" borderId="1" xfId="0" applyFont="1" applyFill="1" applyBorder="1" applyAlignment="1">
      <alignment vertical="center" wrapText="1"/>
    </xf>
    <xf numFmtId="0" fontId="6" fillId="0" borderId="6" xfId="0" applyFont="1" applyBorder="1" applyAlignment="1">
      <alignment horizontal="center" vertical="center"/>
    </xf>
    <xf numFmtId="0" fontId="6" fillId="0" borderId="7" xfId="0" applyFont="1" applyFill="1" applyBorder="1" applyAlignment="1">
      <alignment horizontal="left" vertical="center"/>
    </xf>
    <xf numFmtId="0" fontId="6" fillId="0" borderId="11" xfId="0" applyFont="1" applyFill="1" applyBorder="1" applyAlignment="1">
      <alignment horizontal="left" vertical="center"/>
    </xf>
    <xf numFmtId="0" fontId="6" fillId="5" borderId="2" xfId="0" applyFont="1" applyFill="1" applyBorder="1" applyAlignment="1">
      <alignment horizontal="center" vertical="center" wrapText="1"/>
    </xf>
    <xf numFmtId="0" fontId="6" fillId="5" borderId="14" xfId="0" applyFont="1" applyFill="1" applyBorder="1" applyAlignment="1">
      <alignment horizontal="left" vertical="center" shrinkToFit="1"/>
    </xf>
    <xf numFmtId="0" fontId="6" fillId="5" borderId="10" xfId="0" applyFont="1" applyFill="1" applyBorder="1" applyAlignment="1">
      <alignment horizontal="center" vertical="center" wrapText="1"/>
    </xf>
    <xf numFmtId="0" fontId="6" fillId="5" borderId="11" xfId="0" applyFont="1" applyFill="1" applyBorder="1" applyAlignment="1">
      <alignment horizontal="left" vertical="center" shrinkToFit="1"/>
    </xf>
    <xf numFmtId="176" fontId="6" fillId="0" borderId="39" xfId="0" applyNumberFormat="1" applyFont="1" applyBorder="1" applyAlignment="1">
      <alignment horizontal="center" vertical="center" wrapText="1"/>
    </xf>
    <xf numFmtId="0" fontId="6" fillId="0" borderId="136" xfId="0" applyFont="1" applyBorder="1" applyAlignment="1">
      <alignment horizontal="left" vertical="center" shrinkToFit="1"/>
    </xf>
    <xf numFmtId="0" fontId="6" fillId="0" borderId="38" xfId="0" applyFont="1" applyBorder="1" applyAlignment="1">
      <alignment horizontal="left" vertical="top" wrapText="1" shrinkToFit="1"/>
    </xf>
    <xf numFmtId="176" fontId="6" fillId="0" borderId="38" xfId="0" applyNumberFormat="1" applyFont="1" applyBorder="1" applyAlignment="1">
      <alignment horizontal="center" vertical="center" wrapText="1"/>
    </xf>
    <xf numFmtId="0" fontId="6" fillId="0" borderId="73" xfId="0" applyFont="1" applyBorder="1" applyAlignment="1">
      <alignment horizontal="left" vertical="center" shrinkToFit="1"/>
    </xf>
    <xf numFmtId="176" fontId="6" fillId="0" borderId="25"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shrinkToFit="1"/>
    </xf>
    <xf numFmtId="0" fontId="6" fillId="0" borderId="1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6" xfId="0" applyFont="1" applyBorder="1" applyAlignment="1">
      <alignment horizontal="center" vertical="center" wrapText="1"/>
    </xf>
    <xf numFmtId="0" fontId="6" fillId="0" borderId="143" xfId="0" applyFont="1" applyBorder="1" applyAlignment="1">
      <alignment horizontal="left" vertical="center" wrapText="1" shrinkToFit="1"/>
    </xf>
    <xf numFmtId="0" fontId="6" fillId="0" borderId="69"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7" xfId="0" applyFont="1" applyFill="1" applyBorder="1" applyAlignment="1">
      <alignment vertical="center" wrapText="1" shrinkToFit="1"/>
    </xf>
    <xf numFmtId="176" fontId="6" fillId="0" borderId="67" xfId="0" applyNumberFormat="1" applyFont="1" applyFill="1" applyBorder="1" applyAlignment="1">
      <alignment horizontal="center" vertical="center" wrapText="1"/>
    </xf>
    <xf numFmtId="0" fontId="6" fillId="0" borderId="23" xfId="0" applyFont="1" applyFill="1" applyBorder="1" applyAlignment="1">
      <alignment horizontal="left" vertical="center" shrinkToFit="1"/>
    </xf>
    <xf numFmtId="0" fontId="6" fillId="0" borderId="68" xfId="0" applyFont="1" applyFill="1" applyBorder="1" applyAlignment="1">
      <alignment vertical="center" wrapText="1" shrinkToFit="1"/>
    </xf>
    <xf numFmtId="176" fontId="6" fillId="0" borderId="68" xfId="0" applyNumberFormat="1" applyFont="1" applyFill="1" applyBorder="1" applyAlignment="1">
      <alignment horizontal="center" vertical="center" wrapText="1"/>
    </xf>
    <xf numFmtId="0" fontId="6" fillId="0" borderId="69" xfId="0" applyFont="1" applyFill="1" applyBorder="1" applyAlignment="1">
      <alignment vertical="center" wrapText="1" shrinkToFit="1"/>
    </xf>
    <xf numFmtId="176" fontId="6" fillId="0" borderId="69" xfId="0" applyNumberFormat="1" applyFont="1" applyFill="1" applyBorder="1" applyAlignment="1">
      <alignment horizontal="center" vertical="center" wrapText="1"/>
    </xf>
    <xf numFmtId="0" fontId="6" fillId="5" borderId="21" xfId="0" applyFont="1" applyFill="1" applyBorder="1" applyAlignment="1">
      <alignment vertical="center" wrapText="1"/>
    </xf>
    <xf numFmtId="0" fontId="6" fillId="5" borderId="1" xfId="0" applyFont="1" applyFill="1" applyBorder="1" applyAlignment="1">
      <alignment horizontal="left" vertical="top" wrapText="1"/>
    </xf>
    <xf numFmtId="0" fontId="6" fillId="5" borderId="1" xfId="0" applyFont="1" applyFill="1" applyBorder="1" applyAlignment="1">
      <alignment vertical="center" wrapText="1"/>
    </xf>
    <xf numFmtId="0" fontId="6" fillId="0" borderId="21" xfId="0" applyFont="1" applyFill="1" applyBorder="1" applyAlignment="1">
      <alignment horizontal="left" vertical="top" wrapText="1" shrinkToFit="1"/>
    </xf>
    <xf numFmtId="0" fontId="6" fillId="0" borderId="67" xfId="0" applyFont="1" applyFill="1" applyBorder="1" applyAlignment="1">
      <alignment horizontal="left" vertical="top" wrapText="1" shrinkToFit="1"/>
    </xf>
    <xf numFmtId="0" fontId="6" fillId="0" borderId="68" xfId="0" applyFont="1" applyFill="1" applyBorder="1" applyAlignment="1">
      <alignment horizontal="left" vertical="top" wrapText="1" shrinkToFit="1"/>
    </xf>
    <xf numFmtId="0" fontId="22" fillId="0" borderId="0" xfId="0" applyFont="1" applyBorder="1" applyAlignment="1">
      <alignment horizontal="left" vertical="center" wrapText="1"/>
    </xf>
    <xf numFmtId="0" fontId="28"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distributed" vertical="center"/>
    </xf>
    <xf numFmtId="177" fontId="10" fillId="0" borderId="36" xfId="0" applyNumberFormat="1" applyFont="1" applyBorder="1" applyAlignment="1">
      <alignment horizontal="right" vertical="center"/>
    </xf>
    <xf numFmtId="177" fontId="10" fillId="0" borderId="49" xfId="0" applyNumberFormat="1" applyFont="1" applyBorder="1" applyAlignment="1">
      <alignment horizontal="right" vertical="center"/>
    </xf>
    <xf numFmtId="0" fontId="10" fillId="0" borderId="36" xfId="0" applyFont="1" applyBorder="1" applyAlignment="1">
      <alignment horizontal="center" vertical="center" justifyLastLine="1"/>
    </xf>
    <xf numFmtId="0" fontId="10" fillId="0" borderId="49" xfId="0" applyFont="1" applyBorder="1" applyAlignment="1">
      <alignment horizontal="center" vertical="center" justifyLastLine="1"/>
    </xf>
    <xf numFmtId="0" fontId="10" fillId="0" borderId="29" xfId="0" applyFont="1" applyBorder="1" applyAlignment="1">
      <alignment horizontal="center" vertical="center" justifyLastLine="1"/>
    </xf>
    <xf numFmtId="0" fontId="10" fillId="0" borderId="90" xfId="0" applyFont="1" applyBorder="1" applyAlignment="1">
      <alignment horizontal="center" vertical="center" justifyLastLine="1"/>
    </xf>
    <xf numFmtId="0" fontId="10" fillId="0" borderId="91" xfId="0" applyFont="1" applyBorder="1" applyAlignment="1">
      <alignment horizontal="center" vertical="center" justifyLastLine="1"/>
    </xf>
    <xf numFmtId="0" fontId="10" fillId="0" borderId="92" xfId="0" applyFont="1" applyBorder="1" applyAlignment="1">
      <alignment horizontal="center" vertical="center" justifyLastLine="1"/>
    </xf>
    <xf numFmtId="0" fontId="10" fillId="0" borderId="86"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8" xfId="0" applyFont="1" applyFill="1" applyBorder="1" applyAlignment="1">
      <alignment horizontal="center" vertical="center"/>
    </xf>
    <xf numFmtId="0" fontId="14" fillId="0" borderId="39" xfId="0" applyFont="1" applyBorder="1" applyAlignment="1">
      <alignment horizontal="center" vertical="center" wrapText="1"/>
    </xf>
    <xf numFmtId="0" fontId="14" fillId="0" borderId="14" xfId="0" applyFont="1" applyBorder="1" applyAlignment="1">
      <alignment horizontal="center" vertical="center"/>
    </xf>
    <xf numFmtId="0" fontId="14" fillId="0" borderId="38" xfId="0" applyFont="1" applyBorder="1" applyAlignment="1">
      <alignment horizontal="center" vertical="center"/>
    </xf>
    <xf numFmtId="0" fontId="14" fillId="0" borderId="28" xfId="0" applyFont="1" applyBorder="1" applyAlignment="1">
      <alignment horizontal="center" vertical="center"/>
    </xf>
    <xf numFmtId="0" fontId="14" fillId="0" borderId="34" xfId="0" applyFont="1" applyBorder="1" applyAlignment="1">
      <alignment horizontal="center" vertical="center"/>
    </xf>
    <xf numFmtId="0" fontId="14" fillId="0" borderId="24" xfId="0" applyFont="1" applyBorder="1" applyAlignment="1">
      <alignment horizontal="center" vertical="center"/>
    </xf>
    <xf numFmtId="0" fontId="10" fillId="0" borderId="36" xfId="0" applyFont="1" applyBorder="1" applyAlignment="1">
      <alignment horizontal="center" vertical="center"/>
    </xf>
    <xf numFmtId="0" fontId="10" fillId="0" borderId="49" xfId="0" applyFont="1" applyBorder="1" applyAlignment="1">
      <alignment horizontal="center" vertical="center"/>
    </xf>
    <xf numFmtId="0" fontId="10" fillId="0" borderId="29" xfId="0" applyFont="1" applyBorder="1" applyAlignment="1">
      <alignment horizontal="center" vertical="center"/>
    </xf>
    <xf numFmtId="0" fontId="10" fillId="0" borderId="36" xfId="44" applyFont="1" applyBorder="1" applyAlignment="1">
      <alignment horizontal="center" vertical="center"/>
    </xf>
    <xf numFmtId="0" fontId="10" fillId="0" borderId="49" xfId="44" applyFont="1" applyBorder="1" applyAlignment="1">
      <alignment horizontal="center" vertical="center"/>
    </xf>
    <xf numFmtId="0" fontId="10" fillId="0" borderId="29" xfId="44" applyFont="1" applyBorder="1" applyAlignment="1">
      <alignment horizontal="center" vertical="center"/>
    </xf>
    <xf numFmtId="0" fontId="9" fillId="0" borderId="1" xfId="0" applyFont="1" applyBorder="1" applyAlignment="1">
      <alignment horizontal="center" vertical="center"/>
    </xf>
    <xf numFmtId="0" fontId="0" fillId="0" borderId="40" xfId="0" applyBorder="1" applyAlignment="1">
      <alignment horizontal="left" vertical="center"/>
    </xf>
    <xf numFmtId="0" fontId="0" fillId="0" borderId="14" xfId="0" applyBorder="1" applyAlignment="1">
      <alignment horizontal="left" vertical="center"/>
    </xf>
    <xf numFmtId="0" fontId="9" fillId="0" borderId="36" xfId="0" applyFont="1" applyBorder="1" applyAlignment="1">
      <alignment horizontal="center" vertical="center"/>
    </xf>
    <xf numFmtId="0" fontId="9" fillId="0" borderId="49"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39" xfId="0" applyFont="1" applyBorder="1" applyAlignment="1">
      <alignment horizontal="left" vertical="center" wrapText="1"/>
    </xf>
    <xf numFmtId="0" fontId="0" fillId="0" borderId="40" xfId="0" applyBorder="1">
      <alignment vertical="center"/>
    </xf>
    <xf numFmtId="0" fontId="0" fillId="0" borderId="14" xfId="0" applyBorder="1">
      <alignment vertical="center"/>
    </xf>
    <xf numFmtId="0" fontId="10" fillId="0" borderId="34"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center" vertical="center"/>
    </xf>
    <xf numFmtId="0" fontId="10" fillId="0" borderId="40" xfId="0" applyFont="1" applyBorder="1" applyAlignment="1">
      <alignment horizontal="distributed" vertical="center" wrapText="1" justifyLastLine="1"/>
    </xf>
    <xf numFmtId="0" fontId="10" fillId="0" borderId="32" xfId="0" applyFont="1" applyBorder="1" applyAlignment="1">
      <alignment horizontal="left" vertical="center"/>
    </xf>
    <xf numFmtId="0" fontId="10" fillId="0" borderId="8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4"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left" vertical="top"/>
    </xf>
    <xf numFmtId="0" fontId="12" fillId="0" borderId="0" xfId="0" applyFont="1" applyFill="1" applyBorder="1" applyAlignment="1">
      <alignment horizontal="distributed" vertical="center" indent="2"/>
    </xf>
    <xf numFmtId="0" fontId="10" fillId="0" borderId="39" xfId="0" applyFont="1" applyBorder="1" applyAlignment="1">
      <alignment horizontal="center" vertical="center" wrapText="1"/>
    </xf>
    <xf numFmtId="0" fontId="0" fillId="0" borderId="34" xfId="0" applyBorder="1">
      <alignment vertical="center"/>
    </xf>
    <xf numFmtId="0" fontId="0" fillId="0" borderId="24" xfId="0" applyBorder="1">
      <alignment vertical="center"/>
    </xf>
    <xf numFmtId="0" fontId="10" fillId="0" borderId="1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84" xfId="0" applyFont="1" applyBorder="1" applyAlignment="1">
      <alignment horizontal="center" vertical="center" wrapText="1" justifyLastLine="1"/>
    </xf>
    <xf numFmtId="0" fontId="10" fillId="0" borderId="85" xfId="0" applyFont="1" applyBorder="1" applyAlignment="1">
      <alignment horizontal="center" vertical="center" wrapText="1" justifyLastLine="1"/>
    </xf>
    <xf numFmtId="0" fontId="10" fillId="0" borderId="3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4" xfId="0" applyFont="1" applyBorder="1" applyAlignment="1">
      <alignment horizontal="left" vertical="center" wrapText="1"/>
    </xf>
    <xf numFmtId="0" fontId="10" fillId="0" borderId="36" xfId="0" applyFont="1" applyBorder="1" applyAlignment="1">
      <alignment horizontal="left" vertical="center" wrapText="1"/>
    </xf>
    <xf numFmtId="0" fontId="10" fillId="0" borderId="49" xfId="0" applyFont="1" applyBorder="1" applyAlignment="1">
      <alignment horizontal="left" vertical="center" wrapText="1"/>
    </xf>
    <xf numFmtId="0" fontId="10" fillId="0" borderId="29" xfId="0" applyFont="1" applyBorder="1" applyAlignment="1">
      <alignment horizontal="left" vertical="center" wrapText="1"/>
    </xf>
    <xf numFmtId="0" fontId="10" fillId="0" borderId="40" xfId="0" applyFont="1" applyBorder="1" applyAlignment="1">
      <alignment horizontal="left" vertical="center" wrapText="1"/>
    </xf>
    <xf numFmtId="0" fontId="10" fillId="0" borderId="14" xfId="0" applyFont="1" applyBorder="1" applyAlignment="1">
      <alignment horizontal="left" vertical="center" wrapText="1"/>
    </xf>
    <xf numFmtId="0" fontId="0" fillId="0" borderId="80" xfId="0" applyBorder="1" applyAlignment="1">
      <alignment horizontal="center" vertical="center"/>
    </xf>
    <xf numFmtId="0" fontId="0" fillId="0" borderId="40" xfId="0" applyBorder="1" applyAlignment="1">
      <alignment horizontal="center" vertical="center"/>
    </xf>
    <xf numFmtId="0" fontId="0" fillId="0" borderId="14" xfId="0" applyBorder="1" applyAlignment="1">
      <alignment horizontal="center" vertical="center"/>
    </xf>
    <xf numFmtId="0" fontId="10" fillId="0" borderId="39" xfId="0" applyFont="1" applyBorder="1" applyAlignment="1">
      <alignment horizontal="distributed" vertical="center" wrapText="1" justifyLastLine="1"/>
    </xf>
    <xf numFmtId="0" fontId="10" fillId="0" borderId="80" xfId="0" applyFont="1" applyBorder="1" applyAlignment="1">
      <alignment horizontal="center" vertical="center" wrapText="1" justifyLastLine="1"/>
    </xf>
    <xf numFmtId="0" fontId="10" fillId="0" borderId="40" xfId="0" applyFont="1" applyBorder="1" applyAlignment="1">
      <alignment horizontal="center" vertical="center" wrapText="1" justifyLastLine="1"/>
    </xf>
    <xf numFmtId="0" fontId="10" fillId="0" borderId="14" xfId="0" applyFont="1" applyBorder="1" applyAlignment="1">
      <alignment horizontal="center" vertical="center" wrapText="1" justifyLastLine="1"/>
    </xf>
    <xf numFmtId="0" fontId="0" fillId="0" borderId="8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0" borderId="81" xfId="0" applyFont="1" applyBorder="1" applyAlignment="1">
      <alignment horizontal="center" vertical="center" wrapText="1" justifyLastLine="1"/>
    </xf>
    <xf numFmtId="0" fontId="10" fillId="0" borderId="53" xfId="0" applyFont="1" applyBorder="1" applyAlignment="1">
      <alignment horizontal="center" vertical="center" wrapText="1" justifyLastLine="1"/>
    </xf>
    <xf numFmtId="0" fontId="10" fillId="0" borderId="54" xfId="0" applyFont="1" applyBorder="1" applyAlignment="1">
      <alignment horizontal="center" vertical="center" wrapText="1" justifyLastLine="1"/>
    </xf>
    <xf numFmtId="0" fontId="10" fillId="0" borderId="52" xfId="0" applyFont="1" applyBorder="1" applyAlignment="1">
      <alignment horizontal="distributed" vertical="center" wrapText="1" justifyLastLine="1"/>
    </xf>
    <xf numFmtId="0" fontId="10" fillId="0" borderId="53" xfId="0" applyFont="1" applyBorder="1" applyAlignment="1">
      <alignment horizontal="distributed" vertical="center" wrapText="1" justifyLastLine="1"/>
    </xf>
    <xf numFmtId="0" fontId="10" fillId="0" borderId="52" xfId="0" applyFont="1" applyBorder="1" applyAlignment="1">
      <alignment horizontal="center" vertical="center" wrapText="1"/>
    </xf>
    <xf numFmtId="0" fontId="10" fillId="0" borderId="80" xfId="0" applyFont="1" applyBorder="1" applyAlignment="1">
      <alignment horizontal="center" vertical="center" wrapText="1"/>
    </xf>
    <xf numFmtId="0" fontId="9" fillId="0" borderId="52" xfId="0" applyFont="1" applyBorder="1" applyAlignment="1">
      <alignment horizontal="distributed" vertical="center" justifyLastLine="1"/>
    </xf>
    <xf numFmtId="0" fontId="9" fillId="0" borderId="53" xfId="0" applyFont="1" applyBorder="1" applyAlignment="1">
      <alignment horizontal="distributed" vertical="center" justifyLastLine="1"/>
    </xf>
    <xf numFmtId="0" fontId="9" fillId="0" borderId="82" xfId="0" applyFont="1" applyBorder="1" applyAlignment="1">
      <alignment horizontal="distributed" vertical="center" justifyLastLine="1"/>
    </xf>
    <xf numFmtId="0" fontId="9" fillId="0" borderId="39" xfId="0" applyFont="1" applyBorder="1" applyAlignment="1">
      <alignment horizontal="distributed" vertical="center" justifyLastLine="1"/>
    </xf>
    <xf numFmtId="0" fontId="0" fillId="0" borderId="83" xfId="0" applyBorder="1">
      <alignment vertical="center"/>
    </xf>
    <xf numFmtId="0" fontId="10" fillId="0" borderId="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4" xfId="0" applyFont="1" applyBorder="1" applyAlignment="1">
      <alignment horizontal="distributed" vertical="center" indent="1"/>
    </xf>
    <xf numFmtId="0" fontId="10" fillId="0" borderId="32"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14" xfId="0" applyFont="1" applyBorder="1" applyAlignment="1">
      <alignment horizontal="distributed" vertical="center" indent="1"/>
    </xf>
    <xf numFmtId="0" fontId="10" fillId="0" borderId="39" xfId="0" applyFont="1" applyBorder="1" applyAlignment="1">
      <alignment horizontal="distributed" vertical="distributed" indent="1"/>
    </xf>
    <xf numFmtId="0" fontId="10" fillId="0" borderId="40" xfId="0" applyFont="1" applyBorder="1" applyAlignment="1">
      <alignment horizontal="distributed" vertical="distributed" indent="1"/>
    </xf>
    <xf numFmtId="0" fontId="10" fillId="0" borderId="14" xfId="0" applyFont="1" applyBorder="1" applyAlignment="1">
      <alignment horizontal="distributed" vertical="distributed" indent="1"/>
    </xf>
    <xf numFmtId="0" fontId="10" fillId="0" borderId="39" xfId="0" applyFont="1" applyBorder="1" applyAlignment="1">
      <alignment horizontal="distributed" vertical="center" wrapText="1" indent="1"/>
    </xf>
    <xf numFmtId="0" fontId="10" fillId="0" borderId="40" xfId="0" applyFont="1" applyBorder="1" applyAlignment="1">
      <alignment horizontal="distributed" vertical="center" wrapText="1" indent="1"/>
    </xf>
    <xf numFmtId="0" fontId="10" fillId="0" borderId="14" xfId="0" applyFont="1" applyBorder="1" applyAlignment="1">
      <alignment horizontal="distributed" vertical="center" wrapText="1" indent="1"/>
    </xf>
    <xf numFmtId="0" fontId="10" fillId="0" borderId="38"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28" xfId="0" applyFont="1" applyBorder="1" applyAlignment="1">
      <alignment horizontal="distributed" vertical="center" wrapText="1" indent="1"/>
    </xf>
    <xf numFmtId="0" fontId="10" fillId="0" borderId="34" xfId="0" applyFont="1" applyBorder="1" applyAlignment="1">
      <alignment horizontal="distributed" vertical="center" wrapText="1" indent="1"/>
    </xf>
    <xf numFmtId="0" fontId="10" fillId="0" borderId="32" xfId="0" applyFont="1" applyBorder="1" applyAlignment="1">
      <alignment horizontal="distributed" vertical="center" wrapText="1" indent="1"/>
    </xf>
    <xf numFmtId="0" fontId="10" fillId="0" borderId="24" xfId="0" applyFont="1" applyBorder="1" applyAlignment="1">
      <alignment horizontal="distributed" vertical="center" wrapText="1" indent="1"/>
    </xf>
    <xf numFmtId="0" fontId="10" fillId="0" borderId="5" xfId="0" applyFont="1" applyBorder="1" applyAlignment="1">
      <alignment horizontal="center" vertical="distributed" textRotation="255" wrapText="1" justifyLastLine="1"/>
    </xf>
    <xf numFmtId="0" fontId="10" fillId="0" borderId="13" xfId="0" applyFont="1" applyBorder="1" applyAlignment="1">
      <alignment horizontal="center" vertical="distributed" textRotation="255" wrapText="1" justifyLastLine="1"/>
    </xf>
    <xf numFmtId="0" fontId="10" fillId="0" borderId="21" xfId="0" applyFont="1" applyBorder="1" applyAlignment="1">
      <alignment horizontal="center" vertical="distributed" textRotation="255" wrapText="1" justifyLastLine="1"/>
    </xf>
    <xf numFmtId="0" fontId="9" fillId="0" borderId="38"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79" xfId="0" applyFont="1" applyBorder="1" applyAlignment="1">
      <alignment horizontal="distributed" vertical="center" justifyLastLine="1"/>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10" fillId="0" borderId="32" xfId="0" applyFont="1" applyBorder="1" applyAlignment="1">
      <alignment horizontal="distributed" vertical="center" wrapText="1" justifyLastLine="1"/>
    </xf>
    <xf numFmtId="0" fontId="10" fillId="0" borderId="32" xfId="0" applyFont="1" applyBorder="1" applyAlignment="1">
      <alignment horizontal="center" vertical="center" wrapText="1" justifyLastLine="1"/>
    </xf>
    <xf numFmtId="0" fontId="10" fillId="0" borderId="24" xfId="0" applyFont="1" applyBorder="1" applyAlignment="1">
      <alignment horizontal="center" vertical="center" wrapText="1" justifyLastLine="1"/>
    </xf>
    <xf numFmtId="0" fontId="10" fillId="0" borderId="34" xfId="0" applyFont="1" applyBorder="1" applyAlignment="1">
      <alignment horizontal="distributed" vertical="center" wrapText="1" justifyLastLine="1"/>
    </xf>
    <xf numFmtId="0" fontId="9" fillId="0" borderId="0" xfId="46" applyFont="1" applyBorder="1" applyAlignment="1">
      <alignment horizontal="center" vertical="center"/>
    </xf>
    <xf numFmtId="55" fontId="9" fillId="0" borderId="0" xfId="0" quotePrefix="1" applyNumberFormat="1" applyFont="1" applyBorder="1" applyAlignment="1">
      <alignment horizontal="right" vertical="center"/>
    </xf>
    <xf numFmtId="0" fontId="9" fillId="0" borderId="0" xfId="46" applyFont="1" applyBorder="1" applyAlignment="1">
      <alignment horizontal="left" vertical="center"/>
    </xf>
    <xf numFmtId="178" fontId="0" fillId="0" borderId="0" xfId="0" applyNumberFormat="1"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0" fillId="0" borderId="24"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177" fontId="10" fillId="0" borderId="39" xfId="0" applyNumberFormat="1" applyFont="1" applyBorder="1" applyAlignment="1">
      <alignment horizontal="right" vertical="center"/>
    </xf>
    <xf numFmtId="177" fontId="10" fillId="0" borderId="40" xfId="0" applyNumberFormat="1" applyFont="1" applyBorder="1" applyAlignment="1">
      <alignment horizontal="right" vertical="center"/>
    </xf>
    <xf numFmtId="177" fontId="10" fillId="0" borderId="86" xfId="0" applyNumberFormat="1" applyFont="1" applyBorder="1" applyAlignment="1">
      <alignment horizontal="right" vertical="center"/>
    </xf>
    <xf numFmtId="177" fontId="10" fillId="0" borderId="87" xfId="0" applyNumberFormat="1" applyFont="1" applyBorder="1" applyAlignment="1">
      <alignment horizontal="right" vertical="center"/>
    </xf>
    <xf numFmtId="177" fontId="10" fillId="0" borderId="88" xfId="0" applyNumberFormat="1" applyFont="1" applyBorder="1" applyAlignment="1">
      <alignment horizontal="right" vertical="center"/>
    </xf>
    <xf numFmtId="0" fontId="0" fillId="0" borderId="84" xfId="0" applyBorder="1" applyAlignment="1">
      <alignment horizontal="left" vertical="center"/>
    </xf>
    <xf numFmtId="0" fontId="0" fillId="0" borderId="89" xfId="0" applyBorder="1" applyAlignment="1">
      <alignment horizontal="left" vertical="center"/>
    </xf>
    <xf numFmtId="0" fontId="0" fillId="0" borderId="85" xfId="0" applyBorder="1" applyAlignment="1">
      <alignment horizontal="left" vertical="center"/>
    </xf>
    <xf numFmtId="0" fontId="9" fillId="0" borderId="0" xfId="0" applyFont="1" applyBorder="1" applyAlignment="1">
      <alignment vertical="center" wrapText="1"/>
    </xf>
    <xf numFmtId="0" fontId="9" fillId="0" borderId="0" xfId="0" applyFont="1" applyBorder="1" applyAlignment="1">
      <alignment horizontal="center" vertical="center"/>
    </xf>
    <xf numFmtId="0" fontId="0" fillId="0" borderId="0" xfId="0" applyBorder="1" applyAlignment="1">
      <alignment horizontal="right" vertical="center"/>
    </xf>
    <xf numFmtId="0" fontId="9" fillId="0" borderId="0" xfId="46" applyFont="1" applyBorder="1" applyAlignment="1">
      <alignment horizontal="left" vertical="center" wrapText="1"/>
    </xf>
    <xf numFmtId="0" fontId="9" fillId="0" borderId="0" xfId="0" applyFont="1" applyBorder="1" applyAlignment="1">
      <alignment vertical="center"/>
    </xf>
    <xf numFmtId="40" fontId="1" fillId="35" borderId="74" xfId="42" applyNumberFormat="1" applyFont="1" applyFill="1" applyBorder="1" applyAlignment="1" applyProtection="1">
      <alignment horizontal="center" vertical="center"/>
      <protection locked="0"/>
    </xf>
    <xf numFmtId="0" fontId="1" fillId="35" borderId="75" xfId="42" applyFont="1" applyFill="1" applyBorder="1" applyAlignment="1" applyProtection="1">
      <alignment horizontal="center" vertical="center"/>
      <protection locked="0"/>
    </xf>
    <xf numFmtId="0" fontId="0" fillId="0" borderId="0" xfId="42" applyFont="1" applyFill="1" applyBorder="1" applyAlignment="1">
      <alignment horizontal="center" vertical="center"/>
    </xf>
    <xf numFmtId="0" fontId="0" fillId="0" borderId="0" xfId="42" applyFont="1" applyFill="1" applyAlignment="1">
      <alignment horizontal="center" vertical="center"/>
    </xf>
    <xf numFmtId="181" fontId="1" fillId="35" borderId="96" xfId="42" applyNumberFormat="1" applyFont="1" applyFill="1" applyBorder="1" applyAlignment="1">
      <alignment horizontal="center" vertical="center"/>
    </xf>
    <xf numFmtId="181" fontId="1" fillId="35" borderId="97" xfId="42" applyNumberFormat="1" applyFont="1" applyFill="1" applyBorder="1" applyAlignment="1">
      <alignment horizontal="center" vertical="center"/>
    </xf>
    <xf numFmtId="0" fontId="0" fillId="0" borderId="98" xfId="42" applyFont="1" applyFill="1" applyBorder="1" applyAlignment="1">
      <alignment horizontal="left" vertical="center" wrapText="1"/>
    </xf>
    <xf numFmtId="0" fontId="0" fillId="0" borderId="99" xfId="42" applyFont="1" applyFill="1" applyBorder="1" applyAlignment="1">
      <alignment horizontal="left" vertical="center" wrapText="1"/>
    </xf>
    <xf numFmtId="0" fontId="0" fillId="0" borderId="100" xfId="42" applyFont="1" applyFill="1" applyBorder="1" applyAlignment="1">
      <alignment horizontal="left" vertical="center" wrapText="1"/>
    </xf>
    <xf numFmtId="0" fontId="0" fillId="0" borderId="101" xfId="42" applyFont="1" applyFill="1" applyBorder="1" applyAlignment="1">
      <alignment horizontal="left" vertical="center" wrapText="1"/>
    </xf>
    <xf numFmtId="0" fontId="0" fillId="0" borderId="0" xfId="42" applyFont="1" applyFill="1" applyBorder="1" applyAlignment="1">
      <alignment horizontal="left" vertical="center" wrapText="1"/>
    </xf>
    <xf numFmtId="0" fontId="0" fillId="0" borderId="102" xfId="42" applyFont="1" applyFill="1" applyBorder="1" applyAlignment="1">
      <alignment horizontal="left" vertical="center" wrapText="1"/>
    </xf>
    <xf numFmtId="0" fontId="0" fillId="0" borderId="103" xfId="42" applyFont="1" applyFill="1" applyBorder="1" applyAlignment="1">
      <alignment horizontal="left" vertical="center" wrapText="1"/>
    </xf>
    <xf numFmtId="0" fontId="0" fillId="0" borderId="104" xfId="42" applyFont="1" applyFill="1" applyBorder="1" applyAlignment="1">
      <alignment horizontal="left" vertical="center" wrapText="1"/>
    </xf>
    <xf numFmtId="0" fontId="0" fillId="0" borderId="105" xfId="42" applyFont="1" applyFill="1" applyBorder="1" applyAlignment="1">
      <alignment horizontal="left" vertical="center" wrapText="1"/>
    </xf>
    <xf numFmtId="0" fontId="0" fillId="0" borderId="1" xfId="42" applyFont="1" applyFill="1" applyBorder="1" applyAlignment="1">
      <alignment horizontal="center" vertical="center" wrapText="1" shrinkToFit="1"/>
    </xf>
    <xf numFmtId="0" fontId="0" fillId="0" borderId="1" xfId="42" applyFont="1" applyFill="1" applyBorder="1" applyAlignment="1">
      <alignment horizontal="center" vertical="center" wrapText="1"/>
    </xf>
    <xf numFmtId="0" fontId="0" fillId="0" borderId="36" xfId="42" applyFont="1" applyFill="1" applyBorder="1" applyAlignment="1">
      <alignment horizontal="center" vertical="center" wrapText="1"/>
    </xf>
    <xf numFmtId="40" fontId="1" fillId="35" borderId="74" xfId="33" applyNumberFormat="1" applyFont="1" applyFill="1" applyBorder="1" applyAlignment="1">
      <alignment horizontal="center" vertical="center"/>
    </xf>
    <xf numFmtId="40" fontId="1" fillId="35" borderId="75" xfId="42" applyNumberFormat="1" applyFont="1" applyFill="1" applyBorder="1" applyAlignment="1">
      <alignment horizontal="center" vertical="center"/>
    </xf>
    <xf numFmtId="0" fontId="16" fillId="0" borderId="0" xfId="42" applyFont="1" applyFill="1" applyAlignment="1">
      <alignment horizontal="left" vertical="center" wrapText="1"/>
    </xf>
    <xf numFmtId="0" fontId="0" fillId="0" borderId="0" xfId="42" applyFont="1" applyFill="1" applyAlignment="1">
      <alignment horizontal="left" vertical="center" wrapText="1"/>
    </xf>
    <xf numFmtId="0" fontId="20" fillId="0" borderId="13" xfId="42" applyFont="1" applyFill="1" applyBorder="1" applyAlignment="1">
      <alignment horizontal="center" vertical="center" wrapText="1"/>
    </xf>
    <xf numFmtId="0" fontId="20" fillId="0" borderId="21" xfId="42" applyFont="1" applyFill="1" applyBorder="1" applyAlignment="1">
      <alignment horizontal="center" vertical="center" wrapText="1"/>
    </xf>
    <xf numFmtId="0" fontId="0" fillId="0" borderId="36" xfId="42" applyFont="1" applyFill="1" applyBorder="1" applyAlignment="1">
      <alignment horizontal="center" vertical="center" textRotation="255"/>
    </xf>
    <xf numFmtId="0" fontId="0" fillId="0" borderId="29" xfId="42" applyFont="1" applyFill="1" applyBorder="1" applyAlignment="1">
      <alignment horizontal="center" vertical="center"/>
    </xf>
    <xf numFmtId="0" fontId="57" fillId="0" borderId="93" xfId="42" applyFont="1" applyFill="1" applyBorder="1" applyAlignment="1">
      <alignment horizontal="center" vertical="center"/>
    </xf>
    <xf numFmtId="0" fontId="57" fillId="0" borderId="94" xfId="42" applyFont="1" applyFill="1" applyBorder="1" applyAlignment="1">
      <alignment horizontal="center" vertical="center"/>
    </xf>
    <xf numFmtId="0" fontId="57" fillId="0" borderId="95" xfId="42" applyFont="1" applyFill="1" applyBorder="1" applyAlignment="1">
      <alignment horizontal="center" vertical="center"/>
    </xf>
    <xf numFmtId="0" fontId="0" fillId="0" borderId="36" xfId="42" applyFont="1" applyFill="1" applyBorder="1" applyAlignment="1">
      <alignment horizontal="center" vertical="center"/>
    </xf>
    <xf numFmtId="0" fontId="0" fillId="0" borderId="36" xfId="42" applyFont="1" applyFill="1" applyBorder="1" applyAlignment="1">
      <alignment vertical="center" wrapText="1"/>
    </xf>
    <xf numFmtId="0" fontId="0" fillId="0" borderId="49" xfId="42" applyFont="1" applyFill="1" applyBorder="1" applyAlignment="1">
      <alignment vertical="center" wrapText="1"/>
    </xf>
    <xf numFmtId="0" fontId="0" fillId="0" borderId="29" xfId="42" applyFont="1" applyFill="1" applyBorder="1" applyAlignment="1">
      <alignment vertical="center" wrapText="1"/>
    </xf>
    <xf numFmtId="0" fontId="0" fillId="0" borderId="39" xfId="42" applyFont="1" applyFill="1" applyBorder="1" applyAlignment="1">
      <alignment horizontal="center" vertical="center" textRotation="255"/>
    </xf>
    <xf numFmtId="0" fontId="0" fillId="0" borderId="38" xfId="42" applyFont="1" applyFill="1" applyBorder="1" applyAlignment="1">
      <alignment horizontal="center" vertical="center" textRotation="255"/>
    </xf>
    <xf numFmtId="0" fontId="0" fillId="0" borderId="34" xfId="42" applyFont="1" applyFill="1" applyBorder="1" applyAlignment="1">
      <alignment horizontal="center" vertical="center" textRotation="255"/>
    </xf>
    <xf numFmtId="0" fontId="0" fillId="0" borderId="49" xfId="42" applyFont="1" applyFill="1" applyBorder="1" applyAlignment="1">
      <alignment horizontal="center" vertical="center"/>
    </xf>
    <xf numFmtId="0" fontId="0" fillId="0" borderId="13" xfId="42" applyFont="1" applyFill="1" applyBorder="1" applyAlignment="1">
      <alignment horizontal="center" vertical="center" wrapText="1"/>
    </xf>
    <xf numFmtId="0" fontId="0" fillId="0" borderId="21" xfId="42" applyFont="1" applyFill="1" applyBorder="1" applyAlignment="1">
      <alignment horizontal="center" vertical="center"/>
    </xf>
    <xf numFmtId="0" fontId="0" fillId="0" borderId="13" xfId="42" applyFont="1" applyFill="1" applyBorder="1" applyAlignment="1">
      <alignment horizontal="center" vertical="center"/>
    </xf>
    <xf numFmtId="0" fontId="19" fillId="0" borderId="0" xfId="42" applyFont="1" applyFill="1" applyAlignment="1">
      <alignment horizontal="center" vertical="center"/>
    </xf>
    <xf numFmtId="0" fontId="0" fillId="0" borderId="1" xfId="42" applyFont="1" applyFill="1" applyBorder="1" applyAlignment="1">
      <alignment horizontal="center" vertical="center"/>
    </xf>
    <xf numFmtId="0" fontId="0" fillId="0" borderId="1" xfId="42" applyFont="1" applyFill="1" applyBorder="1" applyAlignment="1" applyProtection="1">
      <alignment horizontal="center" vertical="center"/>
      <protection locked="0"/>
    </xf>
    <xf numFmtId="0" fontId="17" fillId="0" borderId="0" xfId="0" applyFont="1" applyFill="1" applyBorder="1" applyAlignment="1">
      <alignment horizontal="left" vertical="center"/>
    </xf>
    <xf numFmtId="0" fontId="11" fillId="0" borderId="47" xfId="0" applyFont="1" applyFill="1" applyBorder="1" applyAlignment="1">
      <alignment horizontal="right" vertical="center"/>
    </xf>
    <xf numFmtId="0" fontId="11" fillId="0" borderId="106" xfId="0" applyFont="1" applyFill="1" applyBorder="1" applyAlignment="1">
      <alignment horizontal="center" vertical="center"/>
    </xf>
    <xf numFmtId="0" fontId="11" fillId="0" borderId="107" xfId="0" applyFont="1" applyFill="1" applyBorder="1" applyAlignment="1">
      <alignment horizontal="center" vertical="center"/>
    </xf>
    <xf numFmtId="0" fontId="11" fillId="0" borderId="10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08" xfId="0" applyFont="1" applyFill="1" applyBorder="1" applyAlignment="1">
      <alignment horizontal="center" vertical="center"/>
    </xf>
    <xf numFmtId="0" fontId="11" fillId="0" borderId="34" xfId="0" applyFont="1" applyFill="1" applyBorder="1" applyAlignment="1">
      <alignment horizontal="center" vertical="center"/>
    </xf>
    <xf numFmtId="0" fontId="17" fillId="0" borderId="109"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1" fillId="0" borderId="111" xfId="0" applyFont="1" applyFill="1" applyBorder="1" applyAlignment="1">
      <alignment horizontal="center" vertical="center"/>
    </xf>
    <xf numFmtId="0" fontId="11" fillId="0" borderId="112" xfId="0" applyFont="1" applyFill="1" applyBorder="1" applyAlignment="1">
      <alignment horizontal="center" vertical="center"/>
    </xf>
    <xf numFmtId="0" fontId="54" fillId="0" borderId="36" xfId="46" applyFont="1" applyBorder="1" applyAlignment="1" applyProtection="1">
      <alignment horizontal="left" vertical="center"/>
      <protection locked="0"/>
    </xf>
    <xf numFmtId="0" fontId="54" fillId="0" borderId="49" xfId="46" applyFont="1" applyBorder="1" applyAlignment="1" applyProtection="1">
      <alignment horizontal="left" vertical="center"/>
      <protection locked="0"/>
    </xf>
    <xf numFmtId="178" fontId="51" fillId="0" borderId="36" xfId="0" applyNumberFormat="1" applyFont="1" applyBorder="1" applyAlignment="1" applyProtection="1">
      <alignment horizontal="right" vertical="center"/>
    </xf>
    <xf numFmtId="178" fontId="51" fillId="0" borderId="29" xfId="0" applyNumberFormat="1" applyFont="1" applyBorder="1" applyAlignment="1" applyProtection="1">
      <alignment horizontal="right" vertical="center"/>
    </xf>
    <xf numFmtId="0" fontId="54" fillId="0" borderId="0" xfId="0" applyFont="1" applyAlignment="1" applyProtection="1">
      <alignment horizontal="center" vertical="center"/>
      <protection locked="0"/>
    </xf>
    <xf numFmtId="0" fontId="54" fillId="35" borderId="0" xfId="0" applyFont="1" applyFill="1" applyAlignment="1" applyProtection="1">
      <alignment horizontal="center" vertical="center"/>
      <protection locked="0"/>
    </xf>
    <xf numFmtId="0" fontId="54" fillId="0" borderId="0" xfId="0" applyFont="1" applyAlignment="1" applyProtection="1">
      <alignment horizontal="left" vertical="center"/>
      <protection locked="0"/>
    </xf>
    <xf numFmtId="0" fontId="54" fillId="0" borderId="36" xfId="46" applyFont="1" applyBorder="1" applyAlignment="1" applyProtection="1">
      <alignment horizontal="center" vertical="center"/>
      <protection locked="0"/>
    </xf>
    <xf numFmtId="0" fontId="54" fillId="0" borderId="49" xfId="46" applyFont="1" applyBorder="1" applyAlignment="1" applyProtection="1">
      <alignment horizontal="center" vertical="center"/>
      <protection locked="0"/>
    </xf>
    <xf numFmtId="55" fontId="54" fillId="0" borderId="36" xfId="0" quotePrefix="1" applyNumberFormat="1" applyFont="1" applyBorder="1" applyAlignment="1" applyProtection="1">
      <alignment horizontal="right" vertical="center"/>
      <protection locked="0"/>
    </xf>
    <xf numFmtId="55" fontId="54" fillId="0" borderId="29" xfId="0" quotePrefix="1" applyNumberFormat="1" applyFont="1" applyBorder="1" applyAlignment="1" applyProtection="1">
      <alignment horizontal="right" vertical="center"/>
      <protection locked="0"/>
    </xf>
    <xf numFmtId="0" fontId="54" fillId="0" borderId="36" xfId="46" applyFont="1" applyBorder="1" applyAlignment="1" applyProtection="1">
      <alignment horizontal="left" vertical="center"/>
    </xf>
    <xf numFmtId="0" fontId="54" fillId="0" borderId="49" xfId="46" applyFont="1" applyBorder="1" applyAlignment="1" applyProtection="1">
      <alignment horizontal="left" vertical="center"/>
    </xf>
    <xf numFmtId="0" fontId="54" fillId="0" borderId="29" xfId="46" applyFont="1" applyBorder="1" applyAlignment="1" applyProtection="1">
      <alignment horizontal="left" vertical="center"/>
    </xf>
    <xf numFmtId="0" fontId="54" fillId="0" borderId="36" xfId="0" applyFont="1" applyBorder="1" applyAlignment="1" applyProtection="1">
      <alignment vertical="center"/>
    </xf>
    <xf numFmtId="0" fontId="54" fillId="0" borderId="49" xfId="0" applyFont="1" applyBorder="1" applyAlignment="1" applyProtection="1">
      <alignment vertical="center"/>
    </xf>
    <xf numFmtId="183" fontId="51" fillId="0" borderId="74" xfId="0" applyNumberFormat="1" applyFont="1" applyBorder="1" applyAlignment="1" applyProtection="1">
      <alignment horizontal="right" vertical="center"/>
    </xf>
    <xf numFmtId="183" fontId="51" fillId="0" borderId="75" xfId="0" applyNumberFormat="1" applyFont="1" applyBorder="1" applyAlignment="1" applyProtection="1">
      <alignment horizontal="right" vertical="center"/>
    </xf>
    <xf numFmtId="0" fontId="54" fillId="0" borderId="1" xfId="0" applyFont="1" applyBorder="1" applyAlignment="1" applyProtection="1">
      <alignment horizontal="center" vertical="center"/>
      <protection locked="0"/>
    </xf>
    <xf numFmtId="0" fontId="54" fillId="0" borderId="36" xfId="0" applyFont="1" applyBorder="1" applyAlignment="1" applyProtection="1">
      <alignment horizontal="center" vertical="center"/>
      <protection locked="0"/>
    </xf>
    <xf numFmtId="178" fontId="54" fillId="0" borderId="113" xfId="0" applyNumberFormat="1" applyFont="1" applyBorder="1" applyAlignment="1" applyProtection="1">
      <alignment horizontal="center" vertical="center"/>
      <protection locked="0"/>
    </xf>
    <xf numFmtId="178" fontId="54" fillId="0" borderId="114" xfId="0" applyNumberFormat="1" applyFont="1" applyBorder="1" applyAlignment="1" applyProtection="1">
      <alignment horizontal="center" vertical="center"/>
      <protection locked="0"/>
    </xf>
    <xf numFmtId="178" fontId="54" fillId="0" borderId="115" xfId="0" applyNumberFormat="1" applyFont="1" applyBorder="1" applyAlignment="1" applyProtection="1">
      <alignment horizontal="center" vertical="center"/>
      <protection locked="0"/>
    </xf>
    <xf numFmtId="9" fontId="54" fillId="0" borderId="113" xfId="0" applyNumberFormat="1" applyFont="1" applyBorder="1" applyAlignment="1" applyProtection="1">
      <alignment horizontal="center" vertical="center"/>
    </xf>
    <xf numFmtId="9" fontId="54" fillId="0" borderId="115" xfId="0" applyNumberFormat="1" applyFont="1" applyBorder="1" applyAlignment="1" applyProtection="1">
      <alignment horizontal="center" vertical="center"/>
    </xf>
    <xf numFmtId="178" fontId="56" fillId="0" borderId="113" xfId="0" applyNumberFormat="1" applyFont="1" applyBorder="1" applyAlignment="1" applyProtection="1">
      <alignment horizontal="left" vertical="center" shrinkToFit="1"/>
    </xf>
    <xf numFmtId="178" fontId="56" fillId="0" borderId="114" xfId="0" applyNumberFormat="1" applyFont="1" applyBorder="1" applyAlignment="1" applyProtection="1">
      <alignment horizontal="left" vertical="center" shrinkToFit="1"/>
    </xf>
    <xf numFmtId="178" fontId="56" fillId="0" borderId="115" xfId="0" applyNumberFormat="1" applyFont="1" applyBorder="1" applyAlignment="1" applyProtection="1">
      <alignment horizontal="left" vertical="center" shrinkToFit="1"/>
    </xf>
    <xf numFmtId="0" fontId="54" fillId="0" borderId="34" xfId="0" applyFont="1" applyBorder="1" applyAlignment="1" applyProtection="1">
      <alignment horizontal="center" vertical="center"/>
      <protection locked="0"/>
    </xf>
    <xf numFmtId="0" fontId="54" fillId="0" borderId="32" xfId="0" applyFont="1" applyBorder="1" applyAlignment="1" applyProtection="1">
      <alignment horizontal="center" vertical="center"/>
      <protection locked="0"/>
    </xf>
    <xf numFmtId="178" fontId="54" fillId="0" borderId="118" xfId="0" applyNumberFormat="1" applyFont="1" applyBorder="1" applyAlignment="1" applyProtection="1">
      <alignment horizontal="center" vertical="center"/>
      <protection locked="0"/>
    </xf>
    <xf numFmtId="178" fontId="54" fillId="0" borderId="119" xfId="0" applyNumberFormat="1" applyFont="1" applyBorder="1" applyAlignment="1" applyProtection="1">
      <alignment horizontal="center" vertical="center"/>
      <protection locked="0"/>
    </xf>
    <xf numFmtId="178" fontId="54" fillId="0" borderId="120" xfId="0" applyNumberFormat="1" applyFont="1" applyBorder="1" applyAlignment="1" applyProtection="1">
      <alignment horizontal="center" vertical="center"/>
      <protection locked="0"/>
    </xf>
    <xf numFmtId="178" fontId="56" fillId="0" borderId="106" xfId="0" applyNumberFormat="1" applyFont="1" applyBorder="1" applyAlignment="1" applyProtection="1">
      <alignment horizontal="left" vertical="center"/>
    </xf>
    <xf numFmtId="178" fontId="56" fillId="0" borderId="121" xfId="0" applyNumberFormat="1" applyFont="1" applyBorder="1" applyAlignment="1" applyProtection="1">
      <alignment horizontal="left" vertical="center"/>
    </xf>
    <xf numFmtId="178" fontId="56" fillId="0" borderId="122" xfId="0" applyNumberFormat="1" applyFont="1" applyBorder="1" applyAlignment="1" applyProtection="1">
      <alignment horizontal="left" vertical="center"/>
    </xf>
    <xf numFmtId="0" fontId="54" fillId="0" borderId="36" xfId="0" applyFont="1" applyBorder="1" applyAlignment="1" applyProtection="1">
      <alignment vertical="center"/>
      <protection locked="0"/>
    </xf>
    <xf numFmtId="0" fontId="54" fillId="0" borderId="49" xfId="0" applyFont="1" applyBorder="1" applyAlignment="1" applyProtection="1">
      <alignment vertical="center"/>
      <protection locked="0"/>
    </xf>
    <xf numFmtId="0" fontId="54" fillId="0" borderId="0" xfId="0" applyFont="1" applyBorder="1" applyAlignment="1" applyProtection="1">
      <alignment horizontal="left" vertical="center"/>
      <protection locked="0"/>
    </xf>
    <xf numFmtId="178" fontId="54" fillId="0" borderId="116" xfId="0" applyNumberFormat="1" applyFont="1" applyBorder="1" applyAlignment="1" applyProtection="1">
      <alignment horizontal="center" vertical="center"/>
      <protection locked="0"/>
    </xf>
    <xf numFmtId="178" fontId="54" fillId="0" borderId="117" xfId="0" applyNumberFormat="1" applyFont="1" applyBorder="1" applyAlignment="1" applyProtection="1">
      <alignment horizontal="center" vertical="center"/>
      <protection locked="0"/>
    </xf>
    <xf numFmtId="178" fontId="56" fillId="0" borderId="113" xfId="0" applyNumberFormat="1" applyFont="1" applyBorder="1" applyAlignment="1" applyProtection="1">
      <alignment horizontal="left" vertical="center"/>
    </xf>
    <xf numFmtId="178" fontId="56" fillId="0" borderId="114" xfId="0" applyNumberFormat="1" applyFont="1" applyBorder="1" applyAlignment="1" applyProtection="1">
      <alignment horizontal="left" vertical="center"/>
    </xf>
    <xf numFmtId="178" fontId="56" fillId="0" borderId="115" xfId="0" applyNumberFormat="1" applyFont="1" applyBorder="1" applyAlignment="1" applyProtection="1">
      <alignment horizontal="left" vertical="center"/>
    </xf>
    <xf numFmtId="0" fontId="54" fillId="0" borderId="49" xfId="0" applyFont="1" applyBorder="1" applyAlignment="1" applyProtection="1">
      <alignment horizontal="center" vertical="center"/>
      <protection locked="0"/>
    </xf>
    <xf numFmtId="0" fontId="54" fillId="0" borderId="29" xfId="0" applyFont="1" applyBorder="1" applyAlignment="1" applyProtection="1">
      <alignment horizontal="center" vertical="center"/>
      <protection locked="0"/>
    </xf>
    <xf numFmtId="0" fontId="6" fillId="0" borderId="13" xfId="0" applyFont="1" applyFill="1" applyBorder="1" applyAlignment="1">
      <alignment horizontal="left" vertical="top" wrapText="1" shrinkToFit="1"/>
    </xf>
    <xf numFmtId="0" fontId="6" fillId="0" borderId="21" xfId="0" applyFont="1" applyFill="1" applyBorder="1" applyAlignment="1">
      <alignment horizontal="left" vertical="top" wrapText="1" shrinkToFit="1"/>
    </xf>
    <xf numFmtId="0" fontId="6" fillId="0" borderId="1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5" fillId="0" borderId="0" xfId="0" applyFont="1" applyAlignment="1">
      <alignment horizontal="center" vertical="center"/>
    </xf>
    <xf numFmtId="0" fontId="4" fillId="4" borderId="36"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21" xfId="0" applyFont="1" applyBorder="1" applyAlignment="1">
      <alignment horizontal="left" vertical="center" wrapText="1"/>
    </xf>
    <xf numFmtId="0" fontId="6" fillId="0" borderId="13"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1" xfId="0" applyFont="1" applyBorder="1" applyAlignment="1">
      <alignment horizontal="left" vertical="center" wrapText="1" shrinkToFit="1"/>
    </xf>
    <xf numFmtId="0" fontId="0" fillId="0" borderId="21" xfId="0" applyFont="1" applyFill="1" applyBorder="1" applyAlignment="1">
      <alignment horizontal="left" vertical="center" wrapText="1"/>
    </xf>
    <xf numFmtId="0" fontId="4" fillId="4" borderId="36" xfId="0" applyFont="1" applyFill="1" applyBorder="1" applyAlignment="1">
      <alignment horizontal="center" vertical="center"/>
    </xf>
    <xf numFmtId="0" fontId="4" fillId="4" borderId="49" xfId="0" applyFont="1" applyFill="1" applyBorder="1" applyAlignment="1">
      <alignment horizontal="center" vertical="center"/>
    </xf>
    <xf numFmtId="0" fontId="6" fillId="5" borderId="13"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0" fillId="0" borderId="21" xfId="0" applyBorder="1" applyAlignment="1">
      <alignment horizontal="left" vertical="center" wrapText="1"/>
    </xf>
    <xf numFmtId="0" fontId="0" fillId="0" borderId="13"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21" xfId="0" applyFont="1" applyBorder="1" applyAlignment="1">
      <alignment horizontal="left" vertical="center" wrapText="1"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勤務表（作成中）" xfId="43"/>
    <cellStyle name="標準_勤務表（作成中）_01訪問介護" xfId="44"/>
    <cellStyle name="標準_勤務表（作成中）_01訪問介護 2" xfId="45"/>
    <cellStyle name="標準_別添3"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31"/>
  <sheetViews>
    <sheetView tabSelected="1" zoomScale="75" zoomScaleNormal="75" workbookViewId="0">
      <selection sqref="A1:B1"/>
    </sheetView>
  </sheetViews>
  <sheetFormatPr defaultRowHeight="13.5"/>
  <cols>
    <col min="1" max="2" width="9" style="50"/>
    <col min="3" max="3" width="9" style="50" customWidth="1"/>
    <col min="4" max="4" width="17" style="50" customWidth="1"/>
    <col min="5" max="14" width="4.625" style="50" customWidth="1"/>
    <col min="15" max="15" width="9" style="50" customWidth="1"/>
    <col min="16" max="16384" width="9" style="50"/>
  </cols>
  <sheetData>
    <row r="1" spans="1:18" s="157" customFormat="1" ht="24.95" customHeight="1">
      <c r="A1" s="442"/>
      <c r="B1" s="442"/>
      <c r="C1" s="155"/>
      <c r="D1" s="155"/>
      <c r="E1" s="156"/>
      <c r="F1" s="156"/>
      <c r="G1" s="156"/>
      <c r="H1" s="156"/>
      <c r="I1" s="156"/>
      <c r="J1" s="156"/>
      <c r="K1" s="156"/>
      <c r="L1" s="156"/>
      <c r="M1" s="156"/>
      <c r="N1" s="156"/>
      <c r="O1" s="156"/>
      <c r="P1" s="156"/>
      <c r="Q1" s="156"/>
    </row>
    <row r="2" spans="1:18" s="157" customFormat="1" ht="24.95" customHeight="1">
      <c r="A2" s="158"/>
      <c r="B2" s="158"/>
      <c r="C2" s="158"/>
      <c r="D2" s="158"/>
      <c r="E2" s="158"/>
      <c r="F2" s="158"/>
      <c r="G2" s="158"/>
      <c r="H2" s="156"/>
      <c r="I2" s="156"/>
      <c r="J2" s="156"/>
      <c r="K2" s="156"/>
      <c r="L2" s="156"/>
      <c r="M2" s="156"/>
      <c r="N2" s="156"/>
      <c r="O2" s="156"/>
      <c r="P2" s="156"/>
      <c r="Q2" s="156"/>
    </row>
    <row r="3" spans="1:18" s="160" customFormat="1" ht="24.95" customHeight="1">
      <c r="A3" s="159"/>
      <c r="B3" s="159"/>
      <c r="C3" s="159"/>
      <c r="D3" s="159"/>
      <c r="E3" s="159"/>
      <c r="F3" s="159"/>
      <c r="G3" s="159"/>
      <c r="H3" s="159"/>
      <c r="I3" s="159"/>
      <c r="J3" s="159"/>
      <c r="K3" s="159"/>
      <c r="L3" s="159"/>
      <c r="M3" s="159"/>
      <c r="N3" s="159"/>
      <c r="O3" s="159"/>
      <c r="P3" s="159"/>
      <c r="Q3" s="159"/>
    </row>
    <row r="4" spans="1:18" s="160" customFormat="1" ht="24.95" customHeight="1">
      <c r="A4" s="161"/>
      <c r="B4" s="161"/>
      <c r="C4" s="161"/>
      <c r="D4" s="445" t="s">
        <v>201</v>
      </c>
      <c r="E4" s="445"/>
      <c r="F4" s="445"/>
      <c r="G4" s="445"/>
      <c r="H4" s="445"/>
      <c r="I4" s="445"/>
      <c r="J4" s="445"/>
      <c r="K4" s="445"/>
      <c r="L4" s="445"/>
      <c r="M4" s="445"/>
      <c r="N4" s="445"/>
      <c r="O4" s="161"/>
      <c r="P4" s="161"/>
      <c r="Q4" s="161"/>
      <c r="R4" s="161"/>
    </row>
    <row r="5" spans="1:18" s="160" customFormat="1" ht="24.95" customHeight="1">
      <c r="A5" s="159"/>
      <c r="B5" s="159"/>
      <c r="C5" s="159"/>
      <c r="D5" s="159"/>
      <c r="E5" s="159"/>
      <c r="F5" s="159"/>
      <c r="G5" s="159"/>
      <c r="H5" s="159"/>
      <c r="I5" s="159"/>
      <c r="J5" s="159"/>
      <c r="K5" s="159"/>
      <c r="L5" s="159"/>
      <c r="M5" s="159"/>
      <c r="N5" s="159"/>
      <c r="O5" s="159"/>
      <c r="P5" s="159"/>
      <c r="Q5" s="159"/>
    </row>
    <row r="6" spans="1:18" s="160" customFormat="1" ht="24.95" customHeight="1">
      <c r="A6" s="159"/>
      <c r="B6" s="159"/>
      <c r="C6" s="159"/>
      <c r="D6" s="159"/>
      <c r="E6" s="159"/>
      <c r="F6" s="159"/>
      <c r="G6" s="159"/>
      <c r="H6" s="159"/>
      <c r="I6" s="159"/>
      <c r="J6" s="159"/>
      <c r="K6" s="159"/>
      <c r="L6" s="159"/>
      <c r="M6" s="159"/>
      <c r="N6" s="159"/>
      <c r="O6" s="159"/>
      <c r="P6" s="159"/>
      <c r="Q6" s="159"/>
    </row>
    <row r="7" spans="1:18" s="160" customFormat="1" ht="24.95" customHeight="1">
      <c r="A7" s="159"/>
      <c r="B7" s="159"/>
      <c r="C7" s="159"/>
      <c r="D7" s="159"/>
      <c r="E7" s="159"/>
      <c r="F7" s="159"/>
      <c r="G7" s="159"/>
      <c r="H7" s="159"/>
      <c r="I7" s="159"/>
      <c r="J7" s="159"/>
      <c r="K7" s="159"/>
      <c r="L7" s="159"/>
      <c r="M7" s="159"/>
      <c r="N7" s="159"/>
      <c r="O7" s="159"/>
      <c r="P7" s="159"/>
      <c r="Q7" s="159"/>
    </row>
    <row r="8" spans="1:18" s="160" customFormat="1" ht="24.95" customHeight="1">
      <c r="A8" s="161"/>
      <c r="B8" s="446" t="s">
        <v>466</v>
      </c>
      <c r="C8" s="446"/>
      <c r="D8" s="446"/>
      <c r="E8" s="446"/>
      <c r="F8" s="446"/>
      <c r="G8" s="446"/>
      <c r="H8" s="446"/>
      <c r="I8" s="446"/>
      <c r="J8" s="446"/>
      <c r="K8" s="446"/>
      <c r="L8" s="446"/>
      <c r="M8" s="446"/>
      <c r="N8" s="446"/>
      <c r="O8" s="446"/>
      <c r="P8" s="446"/>
      <c r="Q8" s="161"/>
      <c r="R8" s="162"/>
    </row>
    <row r="9" spans="1:18" s="160" customFormat="1" ht="24.95" customHeight="1">
      <c r="A9" s="163"/>
      <c r="B9" s="164"/>
      <c r="C9" s="164"/>
      <c r="D9" s="444" t="s">
        <v>570</v>
      </c>
      <c r="E9" s="444"/>
      <c r="F9" s="444"/>
      <c r="G9" s="444"/>
      <c r="H9" s="444"/>
      <c r="I9" s="444"/>
      <c r="J9" s="444"/>
      <c r="K9" s="444"/>
      <c r="L9" s="444"/>
      <c r="M9" s="444"/>
      <c r="N9" s="444"/>
      <c r="O9" s="164"/>
      <c r="P9" s="164"/>
      <c r="Q9" s="164"/>
      <c r="R9" s="162"/>
    </row>
    <row r="10" spans="1:18" s="160" customFormat="1" ht="24.95" customHeight="1">
      <c r="A10" s="165"/>
      <c r="B10" s="165"/>
      <c r="C10" s="165"/>
      <c r="D10" s="165"/>
      <c r="E10" s="165"/>
      <c r="F10" s="165"/>
      <c r="G10" s="165"/>
      <c r="H10" s="165"/>
      <c r="I10" s="165"/>
      <c r="J10" s="165"/>
      <c r="K10" s="165"/>
      <c r="L10" s="165"/>
      <c r="M10" s="165"/>
      <c r="N10" s="165"/>
      <c r="O10" s="165"/>
      <c r="P10" s="165"/>
      <c r="Q10" s="165"/>
      <c r="R10" s="162"/>
    </row>
    <row r="11" spans="1:18" s="160" customFormat="1" ht="24.95" customHeight="1">
      <c r="A11" s="165"/>
      <c r="B11" s="165"/>
      <c r="C11" s="165"/>
      <c r="D11" s="166" t="s">
        <v>98</v>
      </c>
      <c r="E11" s="167">
        <v>0</v>
      </c>
      <c r="F11" s="167">
        <v>9</v>
      </c>
      <c r="G11" s="167"/>
      <c r="H11" s="167"/>
      <c r="I11" s="167"/>
      <c r="J11" s="167"/>
      <c r="K11" s="167"/>
      <c r="L11" s="167"/>
      <c r="M11" s="167"/>
      <c r="N11" s="168"/>
      <c r="O11" s="165"/>
      <c r="P11" s="162"/>
      <c r="Q11" s="162"/>
      <c r="R11" s="162"/>
    </row>
    <row r="12" spans="1:18" s="160" customFormat="1" ht="24.95" customHeight="1">
      <c r="A12" s="161"/>
      <c r="B12" s="161"/>
      <c r="C12" s="161"/>
      <c r="D12" s="161"/>
      <c r="E12" s="161"/>
      <c r="F12" s="161"/>
      <c r="G12" s="161"/>
      <c r="H12" s="161"/>
      <c r="I12" s="161"/>
      <c r="J12" s="161"/>
      <c r="K12" s="161"/>
      <c r="L12" s="161"/>
      <c r="M12" s="161"/>
      <c r="N12" s="161"/>
      <c r="O12" s="161"/>
      <c r="P12" s="161"/>
      <c r="Q12" s="161"/>
      <c r="R12" s="162"/>
    </row>
    <row r="13" spans="1:18" s="160" customFormat="1" ht="74.25" customHeight="1">
      <c r="A13" s="164"/>
      <c r="B13" s="164"/>
      <c r="C13" s="164"/>
      <c r="D13" s="169" t="s">
        <v>148</v>
      </c>
      <c r="E13" s="443"/>
      <c r="F13" s="443"/>
      <c r="G13" s="443"/>
      <c r="H13" s="443"/>
      <c r="I13" s="443"/>
      <c r="J13" s="443"/>
      <c r="K13" s="443"/>
      <c r="L13" s="443"/>
      <c r="M13" s="443"/>
      <c r="N13" s="443"/>
      <c r="O13" s="164"/>
      <c r="P13" s="164"/>
      <c r="Q13" s="164"/>
      <c r="R13" s="162"/>
    </row>
    <row r="14" spans="1:18" s="160" customFormat="1" ht="24.95" customHeight="1">
      <c r="A14" s="161"/>
      <c r="B14" s="161"/>
      <c r="C14" s="161"/>
      <c r="D14" s="161"/>
      <c r="E14" s="161"/>
      <c r="F14" s="161"/>
      <c r="G14" s="161"/>
      <c r="H14" s="161"/>
      <c r="I14" s="161"/>
      <c r="J14" s="161"/>
      <c r="K14" s="161"/>
      <c r="L14" s="161"/>
      <c r="M14" s="161"/>
      <c r="N14" s="161"/>
      <c r="O14" s="161"/>
      <c r="P14" s="161"/>
      <c r="Q14" s="161"/>
      <c r="R14" s="162"/>
    </row>
    <row r="15" spans="1:18" s="160" customFormat="1" ht="24.95" customHeight="1">
      <c r="A15" s="170" t="s">
        <v>149</v>
      </c>
      <c r="B15" s="171" t="s">
        <v>163</v>
      </c>
      <c r="C15" s="172"/>
      <c r="D15" s="172"/>
      <c r="E15" s="161"/>
      <c r="F15" s="161"/>
      <c r="G15" s="161"/>
      <c r="H15" s="161"/>
      <c r="I15" s="161"/>
      <c r="J15" s="161"/>
      <c r="K15" s="161"/>
      <c r="L15" s="161"/>
      <c r="M15" s="161"/>
      <c r="N15" s="161"/>
      <c r="O15" s="161"/>
      <c r="P15" s="161"/>
      <c r="Q15" s="161"/>
      <c r="R15" s="162"/>
    </row>
    <row r="16" spans="1:18" s="160" customFormat="1" ht="24.95" customHeight="1">
      <c r="A16" s="170" t="s">
        <v>150</v>
      </c>
      <c r="B16" s="173" t="s">
        <v>285</v>
      </c>
      <c r="C16" s="172"/>
      <c r="D16" s="172"/>
      <c r="E16" s="161"/>
      <c r="F16" s="161"/>
      <c r="G16" s="161"/>
      <c r="H16" s="161"/>
      <c r="I16" s="161"/>
      <c r="J16" s="161"/>
      <c r="K16" s="161"/>
      <c r="L16" s="161"/>
      <c r="M16" s="161"/>
      <c r="N16" s="161"/>
      <c r="O16" s="161"/>
      <c r="P16" s="161"/>
      <c r="Q16" s="161"/>
      <c r="R16" s="162"/>
    </row>
    <row r="17" spans="1:18" s="160" customFormat="1" ht="24.95" customHeight="1">
      <c r="A17" s="173"/>
      <c r="C17" s="172"/>
      <c r="D17" s="172"/>
      <c r="E17" s="161"/>
      <c r="F17" s="161"/>
      <c r="G17" s="161"/>
      <c r="H17" s="161"/>
      <c r="I17" s="161"/>
      <c r="J17" s="161"/>
      <c r="K17" s="161"/>
      <c r="L17" s="161"/>
      <c r="M17" s="161"/>
      <c r="N17" s="161"/>
      <c r="O17" s="161"/>
      <c r="P17" s="161"/>
      <c r="Q17" s="161"/>
      <c r="R17" s="162"/>
    </row>
    <row r="18" spans="1:18" s="157" customFormat="1" ht="24.95" customHeight="1">
      <c r="B18" s="174"/>
      <c r="C18" s="174"/>
      <c r="D18" s="174"/>
      <c r="E18" s="174"/>
      <c r="F18" s="174"/>
      <c r="G18" s="174"/>
      <c r="H18" s="174"/>
      <c r="I18" s="174"/>
      <c r="J18" s="174"/>
      <c r="K18" s="174"/>
      <c r="L18" s="174"/>
      <c r="M18" s="174"/>
      <c r="N18" s="174"/>
      <c r="O18" s="174"/>
      <c r="P18" s="174"/>
      <c r="Q18" s="174"/>
    </row>
    <row r="19" spans="1:18" s="160" customFormat="1" ht="24.95" customHeight="1">
      <c r="B19" s="159"/>
      <c r="C19" s="159"/>
      <c r="D19" s="159"/>
      <c r="E19" s="159"/>
      <c r="F19" s="159"/>
      <c r="G19" s="159"/>
      <c r="H19" s="159"/>
      <c r="I19" s="159"/>
      <c r="J19" s="159"/>
      <c r="K19" s="159"/>
      <c r="L19" s="159"/>
      <c r="M19" s="159"/>
      <c r="N19" s="159"/>
      <c r="O19" s="159"/>
      <c r="P19" s="159"/>
      <c r="Q19" s="159"/>
    </row>
    <row r="20" spans="1:18" s="157" customFormat="1" ht="24.95" customHeight="1">
      <c r="A20" s="175"/>
      <c r="B20" s="175"/>
      <c r="C20" s="175"/>
      <c r="D20" s="175"/>
      <c r="E20" s="176"/>
      <c r="F20" s="175"/>
      <c r="G20" s="175"/>
      <c r="H20" s="175"/>
      <c r="I20" s="175"/>
      <c r="J20" s="175"/>
      <c r="K20" s="175"/>
      <c r="L20" s="175"/>
      <c r="M20" s="175"/>
      <c r="N20" s="175"/>
      <c r="O20" s="175"/>
      <c r="P20" s="175"/>
      <c r="Q20" s="175"/>
    </row>
    <row r="21" spans="1:18" ht="24.95" customHeight="1">
      <c r="A21" s="177"/>
      <c r="B21" s="177"/>
      <c r="C21" s="177"/>
      <c r="D21" s="177"/>
      <c r="E21" s="177"/>
      <c r="F21" s="177"/>
      <c r="G21" s="177"/>
      <c r="H21" s="177"/>
      <c r="I21" s="177"/>
      <c r="J21" s="177"/>
      <c r="K21" s="177"/>
      <c r="L21" s="177"/>
      <c r="M21" s="177"/>
      <c r="N21" s="177"/>
      <c r="O21" s="177"/>
      <c r="P21" s="177"/>
      <c r="Q21" s="177"/>
    </row>
    <row r="22" spans="1:18" ht="24.95" customHeight="1">
      <c r="A22" s="177"/>
      <c r="B22" s="177"/>
      <c r="C22" s="177"/>
      <c r="D22" s="177"/>
      <c r="E22" s="177"/>
      <c r="F22" s="177"/>
      <c r="G22" s="177"/>
      <c r="H22" s="177"/>
      <c r="I22" s="177"/>
      <c r="J22" s="177"/>
      <c r="K22" s="177"/>
      <c r="L22" s="177"/>
      <c r="M22" s="177"/>
      <c r="N22" s="177"/>
      <c r="O22" s="177"/>
      <c r="P22" s="177"/>
      <c r="Q22" s="177"/>
    </row>
    <row r="23" spans="1:18" ht="24.95" customHeight="1">
      <c r="A23" s="177"/>
      <c r="B23" s="177"/>
      <c r="C23" s="177"/>
      <c r="D23" s="177"/>
      <c r="E23" s="177"/>
      <c r="F23" s="177"/>
      <c r="G23" s="177"/>
      <c r="H23" s="177"/>
      <c r="I23" s="177"/>
      <c r="J23" s="177"/>
      <c r="K23" s="177"/>
      <c r="L23" s="177"/>
      <c r="M23" s="177"/>
      <c r="N23" s="177"/>
      <c r="O23" s="177"/>
      <c r="P23" s="177"/>
      <c r="Q23" s="177"/>
    </row>
    <row r="24" spans="1:18" ht="24.95" customHeight="1">
      <c r="A24" s="177"/>
      <c r="B24" s="177"/>
      <c r="C24" s="177"/>
      <c r="D24" s="177"/>
      <c r="E24" s="177"/>
      <c r="F24" s="177"/>
      <c r="G24" s="177"/>
      <c r="H24" s="177"/>
      <c r="I24" s="177"/>
      <c r="J24" s="177"/>
      <c r="K24" s="177"/>
      <c r="L24" s="177"/>
      <c r="M24" s="177"/>
      <c r="N24" s="177"/>
      <c r="O24" s="177"/>
      <c r="P24" s="177"/>
      <c r="Q24" s="177"/>
    </row>
    <row r="25" spans="1:18" ht="24.95" customHeight="1">
      <c r="A25" s="177"/>
      <c r="B25" s="177"/>
      <c r="C25" s="177"/>
      <c r="D25" s="177"/>
      <c r="E25" s="177"/>
      <c r="F25" s="177"/>
      <c r="G25" s="177"/>
      <c r="H25" s="177"/>
      <c r="I25" s="177"/>
      <c r="J25" s="177"/>
      <c r="K25" s="177"/>
      <c r="L25" s="177"/>
      <c r="M25" s="177"/>
      <c r="N25" s="177"/>
      <c r="O25" s="177"/>
      <c r="P25" s="177"/>
      <c r="Q25" s="177"/>
    </row>
    <row r="26" spans="1:18">
      <c r="A26" s="57"/>
      <c r="B26" s="57"/>
      <c r="C26" s="57"/>
      <c r="D26" s="57"/>
      <c r="E26" s="57"/>
      <c r="F26" s="57"/>
      <c r="G26" s="57"/>
      <c r="H26" s="57"/>
      <c r="I26" s="57"/>
      <c r="J26" s="57"/>
      <c r="K26" s="57"/>
      <c r="L26" s="57"/>
      <c r="M26" s="57"/>
      <c r="N26" s="57"/>
      <c r="O26" s="57"/>
      <c r="P26" s="57"/>
      <c r="Q26" s="57"/>
    </row>
    <row r="27" spans="1:18">
      <c r="A27" s="57"/>
      <c r="B27" s="57"/>
      <c r="C27" s="57"/>
      <c r="D27" s="57"/>
      <c r="E27" s="57"/>
      <c r="F27" s="57"/>
      <c r="G27" s="57"/>
      <c r="H27" s="57"/>
      <c r="I27" s="57"/>
      <c r="J27" s="57"/>
      <c r="K27" s="57"/>
      <c r="L27" s="57"/>
      <c r="M27" s="57"/>
      <c r="N27" s="57"/>
      <c r="O27" s="57"/>
      <c r="P27" s="57"/>
      <c r="Q27" s="57"/>
    </row>
    <row r="28" spans="1:18">
      <c r="A28" s="57"/>
      <c r="B28" s="57"/>
      <c r="C28" s="57"/>
      <c r="D28" s="57"/>
      <c r="E28" s="57"/>
      <c r="F28" s="57"/>
      <c r="G28" s="57"/>
      <c r="H28" s="57"/>
      <c r="I28" s="57"/>
      <c r="J28" s="57"/>
      <c r="K28" s="57"/>
      <c r="L28" s="57"/>
      <c r="M28" s="57"/>
      <c r="N28" s="57"/>
      <c r="O28" s="57"/>
      <c r="P28" s="57"/>
      <c r="Q28" s="57"/>
    </row>
    <row r="29" spans="1:18">
      <c r="A29" s="57"/>
      <c r="B29" s="57"/>
      <c r="C29" s="57"/>
      <c r="D29" s="57"/>
      <c r="E29" s="57"/>
      <c r="F29" s="57"/>
      <c r="G29" s="57"/>
      <c r="H29" s="57"/>
      <c r="I29" s="57"/>
      <c r="J29" s="57"/>
      <c r="K29" s="57"/>
      <c r="L29" s="57"/>
      <c r="M29" s="57"/>
      <c r="N29" s="57"/>
      <c r="O29" s="57"/>
      <c r="P29" s="57"/>
      <c r="Q29" s="57"/>
    </row>
    <row r="30" spans="1:18">
      <c r="A30" s="57"/>
      <c r="B30" s="57"/>
      <c r="C30" s="57"/>
      <c r="D30" s="57"/>
      <c r="E30" s="57"/>
      <c r="F30" s="57"/>
      <c r="G30" s="57"/>
      <c r="H30" s="57"/>
      <c r="I30" s="57"/>
      <c r="J30" s="57"/>
      <c r="K30" s="57"/>
      <c r="L30" s="57"/>
      <c r="M30" s="57"/>
      <c r="N30" s="57"/>
      <c r="O30" s="57"/>
      <c r="P30" s="57"/>
      <c r="Q30" s="57"/>
    </row>
    <row r="31" spans="1:18">
      <c r="A31" s="57"/>
      <c r="B31" s="57"/>
      <c r="C31" s="57"/>
      <c r="D31" s="57"/>
      <c r="E31" s="57"/>
      <c r="F31" s="57"/>
      <c r="G31" s="57"/>
      <c r="H31" s="57"/>
      <c r="I31" s="57"/>
      <c r="J31" s="57"/>
      <c r="K31" s="57"/>
      <c r="L31" s="57"/>
      <c r="M31" s="57"/>
      <c r="N31" s="57"/>
      <c r="O31" s="57"/>
      <c r="P31" s="57"/>
      <c r="Q31" s="57"/>
    </row>
  </sheetData>
  <mergeCells count="5">
    <mergeCell ref="A1:B1"/>
    <mergeCell ref="E13:N13"/>
    <mergeCell ref="D9:N9"/>
    <mergeCell ref="D4:N4"/>
    <mergeCell ref="B8:P8"/>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&amp;L様式第７号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83"/>
  <sheetViews>
    <sheetView showZeros="0" view="pageBreakPreview" zoomScale="85" zoomScaleNormal="75" zoomScaleSheetLayoutView="85" workbookViewId="0">
      <selection sqref="A1:B1"/>
    </sheetView>
  </sheetViews>
  <sheetFormatPr defaultRowHeight="13.5"/>
  <cols>
    <col min="1" max="1" width="3.625" style="50" customWidth="1"/>
    <col min="2" max="2" width="5.625" style="49" customWidth="1"/>
    <col min="3" max="3" width="5.625" style="50" customWidth="1"/>
    <col min="4" max="4" width="5.625" style="49" customWidth="1"/>
    <col min="5" max="5" width="6.125" style="49" customWidth="1"/>
    <col min="6" max="13" width="5.625" style="49" customWidth="1"/>
    <col min="14" max="28" width="5.625" style="50" customWidth="1"/>
    <col min="29" max="16384" width="9" style="50"/>
  </cols>
  <sheetData>
    <row r="1" spans="1:24" customFormat="1" ht="20.100000000000001" customHeight="1">
      <c r="A1" s="38" t="s">
        <v>185</v>
      </c>
      <c r="B1" s="39"/>
      <c r="C1" s="40"/>
      <c r="D1" s="39"/>
      <c r="E1" s="39"/>
      <c r="F1" s="39"/>
      <c r="G1" s="39"/>
      <c r="H1" s="39"/>
      <c r="I1" s="39"/>
      <c r="J1" s="39"/>
      <c r="K1" s="39"/>
      <c r="L1" s="39"/>
      <c r="M1" s="39"/>
    </row>
    <row r="2" spans="1:24" customFormat="1" ht="20.100000000000001" customHeight="1">
      <c r="A2" s="41"/>
      <c r="B2" s="42" t="s">
        <v>40</v>
      </c>
      <c r="C2" s="43"/>
      <c r="D2" s="39"/>
      <c r="E2" s="39"/>
      <c r="F2" s="39"/>
      <c r="G2" s="39"/>
      <c r="H2" s="39"/>
      <c r="I2" s="39"/>
      <c r="J2" s="39"/>
      <c r="K2" s="44"/>
      <c r="L2" s="44"/>
      <c r="M2" s="39"/>
      <c r="N2" s="45"/>
      <c r="O2" s="45"/>
      <c r="P2" s="45"/>
      <c r="Q2" s="45"/>
      <c r="T2" s="492" t="s">
        <v>203</v>
      </c>
      <c r="U2" s="492"/>
      <c r="V2" s="492"/>
      <c r="W2" s="492"/>
      <c r="X2" s="492"/>
    </row>
    <row r="3" spans="1:24" customFormat="1" ht="24.95" customHeight="1">
      <c r="A3" s="541"/>
      <c r="B3" s="564" t="s">
        <v>41</v>
      </c>
      <c r="C3" s="551" t="s">
        <v>42</v>
      </c>
      <c r="D3" s="552"/>
      <c r="E3" s="553"/>
      <c r="F3" s="478"/>
      <c r="G3" s="517"/>
      <c r="H3" s="517"/>
      <c r="I3" s="517"/>
      <c r="J3" s="517"/>
      <c r="K3" s="517"/>
      <c r="L3" s="517"/>
      <c r="M3" s="517"/>
      <c r="N3" s="517"/>
      <c r="O3" s="517"/>
      <c r="P3" s="517"/>
      <c r="Q3" s="517"/>
      <c r="R3" s="517"/>
      <c r="S3" s="517"/>
      <c r="T3" s="517"/>
      <c r="U3" s="517"/>
      <c r="V3" s="517"/>
      <c r="W3" s="517"/>
      <c r="X3" s="518"/>
    </row>
    <row r="4" spans="1:24" customFormat="1" ht="24.95" customHeight="1">
      <c r="A4" s="541"/>
      <c r="B4" s="563"/>
      <c r="C4" s="496" t="s">
        <v>184</v>
      </c>
      <c r="D4" s="497"/>
      <c r="E4" s="498"/>
      <c r="F4" s="478" t="s">
        <v>43</v>
      </c>
      <c r="G4" s="479"/>
      <c r="H4" s="479"/>
      <c r="I4" s="479"/>
      <c r="J4" s="479"/>
      <c r="K4" s="479"/>
      <c r="L4" s="479"/>
      <c r="M4" s="479"/>
      <c r="N4" s="479"/>
      <c r="O4" s="479"/>
      <c r="P4" s="479"/>
      <c r="Q4" s="479"/>
      <c r="R4" s="479"/>
      <c r="S4" s="479"/>
      <c r="T4" s="479"/>
      <c r="U4" s="479"/>
      <c r="V4" s="479"/>
      <c r="W4" s="479"/>
      <c r="X4" s="480"/>
    </row>
    <row r="5" spans="1:24" customFormat="1" ht="24.95" customHeight="1">
      <c r="A5" s="541"/>
      <c r="B5" s="563"/>
      <c r="C5" s="545" t="s">
        <v>44</v>
      </c>
      <c r="D5" s="546"/>
      <c r="E5" s="547"/>
      <c r="F5" s="511"/>
      <c r="G5" s="512"/>
      <c r="H5" s="512"/>
      <c r="I5" s="512"/>
      <c r="J5" s="512"/>
      <c r="K5" s="512"/>
      <c r="L5" s="512"/>
      <c r="M5" s="512"/>
      <c r="N5" s="512"/>
      <c r="O5" s="512"/>
      <c r="P5" s="512"/>
      <c r="Q5" s="512"/>
      <c r="R5" s="512"/>
      <c r="S5" s="512"/>
      <c r="T5" s="512"/>
      <c r="U5" s="512"/>
      <c r="V5" s="512"/>
      <c r="W5" s="512"/>
      <c r="X5" s="513"/>
    </row>
    <row r="6" spans="1:24" customFormat="1" ht="30" customHeight="1">
      <c r="A6" s="541"/>
      <c r="B6" s="563"/>
      <c r="C6" s="545" t="s">
        <v>45</v>
      </c>
      <c r="D6" s="546"/>
      <c r="E6" s="547"/>
      <c r="F6" s="514"/>
      <c r="G6" s="515"/>
      <c r="H6" s="515"/>
      <c r="I6" s="515"/>
      <c r="J6" s="515"/>
      <c r="K6" s="515"/>
      <c r="L6" s="515"/>
      <c r="M6" s="515"/>
      <c r="N6" s="515"/>
      <c r="O6" s="515"/>
      <c r="P6" s="515"/>
      <c r="Q6" s="515"/>
      <c r="R6" s="515"/>
      <c r="S6" s="515"/>
      <c r="T6" s="515"/>
      <c r="U6" s="515"/>
      <c r="V6" s="515"/>
      <c r="W6" s="515"/>
      <c r="X6" s="516"/>
    </row>
    <row r="7" spans="1:24" customFormat="1" ht="24.95" customHeight="1">
      <c r="A7" s="541"/>
      <c r="B7" s="563"/>
      <c r="C7" s="554" t="s">
        <v>46</v>
      </c>
      <c r="D7" s="555"/>
      <c r="E7" s="556"/>
      <c r="F7" s="504" t="s">
        <v>183</v>
      </c>
      <c r="G7" s="508"/>
      <c r="H7" s="508"/>
      <c r="I7" s="535"/>
      <c r="J7" s="508"/>
      <c r="K7" s="508"/>
      <c r="L7" s="507"/>
      <c r="M7" s="522" t="s">
        <v>172</v>
      </c>
      <c r="N7" s="491"/>
      <c r="O7" s="523"/>
      <c r="P7" s="524"/>
      <c r="Q7" s="524"/>
      <c r="R7" s="525"/>
      <c r="S7" s="539" t="s">
        <v>180</v>
      </c>
      <c r="T7" s="479"/>
      <c r="U7" s="540"/>
      <c r="V7" s="519"/>
      <c r="W7" s="520"/>
      <c r="X7" s="521"/>
    </row>
    <row r="8" spans="1:24" customFormat="1" ht="24.95" customHeight="1">
      <c r="A8" s="541"/>
      <c r="B8" s="563"/>
      <c r="C8" s="557"/>
      <c r="D8" s="558"/>
      <c r="E8" s="559"/>
      <c r="F8" s="534" t="s">
        <v>182</v>
      </c>
      <c r="G8" s="494"/>
      <c r="H8" s="494"/>
      <c r="I8" s="493"/>
      <c r="J8" s="494"/>
      <c r="K8" s="494"/>
      <c r="L8" s="495"/>
      <c r="M8" s="532" t="s">
        <v>169</v>
      </c>
      <c r="N8" s="533"/>
      <c r="O8" s="529"/>
      <c r="P8" s="530"/>
      <c r="Q8" s="530"/>
      <c r="R8" s="531"/>
      <c r="S8" s="536" t="s">
        <v>177</v>
      </c>
      <c r="T8" s="537"/>
      <c r="U8" s="538"/>
      <c r="V8" s="526"/>
      <c r="W8" s="527"/>
      <c r="X8" s="528"/>
    </row>
    <row r="9" spans="1:24" customFormat="1" ht="24.95" customHeight="1">
      <c r="A9" s="541"/>
      <c r="B9" s="563"/>
      <c r="C9" s="557"/>
      <c r="D9" s="558"/>
      <c r="E9" s="559"/>
      <c r="F9" s="534" t="s">
        <v>170</v>
      </c>
      <c r="G9" s="494"/>
      <c r="H9" s="494"/>
      <c r="I9" s="493"/>
      <c r="J9" s="494"/>
      <c r="K9" s="494"/>
      <c r="L9" s="495"/>
      <c r="M9" s="532" t="s">
        <v>181</v>
      </c>
      <c r="N9" s="533"/>
      <c r="O9" s="529"/>
      <c r="P9" s="530"/>
      <c r="Q9" s="530"/>
      <c r="R9" s="531"/>
      <c r="S9" s="536" t="s">
        <v>180</v>
      </c>
      <c r="T9" s="537"/>
      <c r="U9" s="538"/>
      <c r="V9" s="526"/>
      <c r="W9" s="527"/>
      <c r="X9" s="528"/>
    </row>
    <row r="10" spans="1:24" customFormat="1" ht="24.95" customHeight="1">
      <c r="A10" s="541"/>
      <c r="B10" s="563"/>
      <c r="C10" s="557"/>
      <c r="D10" s="558"/>
      <c r="E10" s="559"/>
      <c r="F10" s="534" t="s">
        <v>179</v>
      </c>
      <c r="G10" s="494"/>
      <c r="H10" s="494"/>
      <c r="I10" s="493"/>
      <c r="J10" s="494"/>
      <c r="K10" s="494"/>
      <c r="L10" s="495"/>
      <c r="M10" s="532" t="s">
        <v>172</v>
      </c>
      <c r="N10" s="533"/>
      <c r="O10" s="529"/>
      <c r="P10" s="530"/>
      <c r="Q10" s="530"/>
      <c r="R10" s="531"/>
      <c r="S10" s="536" t="s">
        <v>177</v>
      </c>
      <c r="T10" s="537"/>
      <c r="U10" s="538"/>
      <c r="V10" s="526"/>
      <c r="W10" s="527"/>
      <c r="X10" s="528"/>
    </row>
    <row r="11" spans="1:24" customFormat="1" ht="24.95" customHeight="1">
      <c r="A11" s="541"/>
      <c r="B11" s="565"/>
      <c r="C11" s="560"/>
      <c r="D11" s="561"/>
      <c r="E11" s="562"/>
      <c r="F11" s="481" t="s">
        <v>178</v>
      </c>
      <c r="G11" s="482"/>
      <c r="H11" s="482"/>
      <c r="I11" s="483"/>
      <c r="J11" s="482"/>
      <c r="K11" s="482"/>
      <c r="L11" s="484"/>
      <c r="M11" s="574" t="s">
        <v>172</v>
      </c>
      <c r="N11" s="571"/>
      <c r="O11" s="46"/>
      <c r="P11" s="482"/>
      <c r="Q11" s="482"/>
      <c r="R11" s="484"/>
      <c r="S11" s="566" t="s">
        <v>177</v>
      </c>
      <c r="T11" s="567"/>
      <c r="U11" s="568"/>
      <c r="V11" s="488"/>
      <c r="W11" s="489"/>
      <c r="X11" s="490"/>
    </row>
    <row r="12" spans="1:24" customFormat="1" ht="30" customHeight="1">
      <c r="A12" s="541"/>
      <c r="B12" s="47"/>
      <c r="C12" s="545" t="s">
        <v>176</v>
      </c>
      <c r="D12" s="546"/>
      <c r="E12" s="547"/>
      <c r="F12" s="485"/>
      <c r="G12" s="486"/>
      <c r="H12" s="486"/>
      <c r="I12" s="486"/>
      <c r="J12" s="486"/>
      <c r="K12" s="486"/>
      <c r="L12" s="486"/>
      <c r="M12" s="486"/>
      <c r="N12" s="486"/>
      <c r="O12" s="486"/>
      <c r="P12" s="486"/>
      <c r="Q12" s="486"/>
      <c r="R12" s="486"/>
      <c r="S12" s="486"/>
      <c r="T12" s="486"/>
      <c r="U12" s="486"/>
      <c r="V12" s="486"/>
      <c r="W12" s="486"/>
      <c r="X12" s="487"/>
    </row>
    <row r="13" spans="1:24" customFormat="1" ht="24.95" customHeight="1">
      <c r="A13" s="541"/>
      <c r="B13" s="563" t="s">
        <v>47</v>
      </c>
      <c r="C13" s="548" t="s">
        <v>175</v>
      </c>
      <c r="D13" s="549"/>
      <c r="E13" s="550"/>
      <c r="F13" s="478" t="s">
        <v>43</v>
      </c>
      <c r="G13" s="479"/>
      <c r="H13" s="479"/>
      <c r="I13" s="479"/>
      <c r="J13" s="479"/>
      <c r="K13" s="479"/>
      <c r="L13" s="479"/>
      <c r="M13" s="479"/>
      <c r="N13" s="479"/>
      <c r="O13" s="479"/>
      <c r="P13" s="479"/>
      <c r="Q13" s="479"/>
      <c r="R13" s="479"/>
      <c r="S13" s="479"/>
      <c r="T13" s="479"/>
      <c r="U13" s="479"/>
      <c r="V13" s="479"/>
      <c r="W13" s="479"/>
      <c r="X13" s="480"/>
    </row>
    <row r="14" spans="1:24" customFormat="1" ht="24.95" customHeight="1">
      <c r="A14" s="541"/>
      <c r="B14" s="563"/>
      <c r="C14" s="545"/>
      <c r="D14" s="546"/>
      <c r="E14" s="547"/>
      <c r="F14" s="481"/>
      <c r="G14" s="482"/>
      <c r="H14" s="482"/>
      <c r="I14" s="482"/>
      <c r="J14" s="482"/>
      <c r="K14" s="482"/>
      <c r="L14" s="482"/>
      <c r="M14" s="482"/>
      <c r="N14" s="482"/>
      <c r="O14" s="482"/>
      <c r="P14" s="482"/>
      <c r="Q14" s="482"/>
      <c r="R14" s="482"/>
      <c r="S14" s="482"/>
      <c r="T14" s="482"/>
      <c r="U14" s="482"/>
      <c r="V14" s="482"/>
      <c r="W14" s="482"/>
      <c r="X14" s="484"/>
    </row>
    <row r="15" spans="1:24" customFormat="1" ht="30" customHeight="1">
      <c r="A15" s="541"/>
      <c r="B15" s="563"/>
      <c r="C15" s="545" t="s">
        <v>174</v>
      </c>
      <c r="D15" s="546"/>
      <c r="E15" s="547"/>
      <c r="F15" s="485"/>
      <c r="G15" s="486"/>
      <c r="H15" s="486"/>
      <c r="I15" s="486"/>
      <c r="J15" s="486"/>
      <c r="K15" s="486"/>
      <c r="L15" s="486"/>
      <c r="M15" s="486"/>
      <c r="N15" s="486"/>
      <c r="O15" s="486"/>
      <c r="P15" s="486"/>
      <c r="Q15" s="486"/>
      <c r="R15" s="486"/>
      <c r="S15" s="486"/>
      <c r="T15" s="486"/>
      <c r="U15" s="486"/>
      <c r="V15" s="486"/>
      <c r="W15" s="486"/>
      <c r="X15" s="487"/>
    </row>
    <row r="16" spans="1:24" customFormat="1" ht="24.95" customHeight="1">
      <c r="A16" s="541"/>
      <c r="B16" s="563"/>
      <c r="C16" s="504" t="s">
        <v>48</v>
      </c>
      <c r="D16" s="508"/>
      <c r="E16" s="507"/>
      <c r="F16" s="504" t="s">
        <v>173</v>
      </c>
      <c r="G16" s="508"/>
      <c r="H16" s="508"/>
      <c r="I16" s="535"/>
      <c r="J16" s="508"/>
      <c r="K16" s="508"/>
      <c r="L16" s="508"/>
      <c r="M16" s="508"/>
      <c r="N16" s="508"/>
      <c r="O16" s="507"/>
      <c r="P16" s="491" t="s">
        <v>172</v>
      </c>
      <c r="Q16" s="491"/>
      <c r="R16" s="491"/>
      <c r="S16" s="519"/>
      <c r="T16" s="520"/>
      <c r="U16" s="520"/>
      <c r="V16" s="520"/>
      <c r="W16" s="520"/>
      <c r="X16" s="521"/>
    </row>
    <row r="17" spans="1:26" customFormat="1" ht="24.95" customHeight="1">
      <c r="A17" s="541"/>
      <c r="B17" s="563"/>
      <c r="C17" s="542"/>
      <c r="D17" s="543"/>
      <c r="E17" s="544"/>
      <c r="F17" s="534" t="s">
        <v>171</v>
      </c>
      <c r="G17" s="494"/>
      <c r="H17" s="494"/>
      <c r="I17" s="493"/>
      <c r="J17" s="494"/>
      <c r="K17" s="494"/>
      <c r="L17" s="494"/>
      <c r="M17" s="494"/>
      <c r="N17" s="494"/>
      <c r="O17" s="495"/>
      <c r="P17" s="533" t="s">
        <v>169</v>
      </c>
      <c r="Q17" s="533"/>
      <c r="R17" s="533"/>
      <c r="S17" s="526"/>
      <c r="T17" s="527"/>
      <c r="U17" s="527"/>
      <c r="V17" s="527"/>
      <c r="W17" s="527"/>
      <c r="X17" s="528"/>
    </row>
    <row r="18" spans="1:26" customFormat="1" ht="24.95" customHeight="1">
      <c r="A18" s="541"/>
      <c r="B18" s="48"/>
      <c r="C18" s="481"/>
      <c r="D18" s="482"/>
      <c r="E18" s="484"/>
      <c r="F18" s="481" t="s">
        <v>170</v>
      </c>
      <c r="G18" s="482"/>
      <c r="H18" s="482"/>
      <c r="I18" s="483"/>
      <c r="J18" s="482"/>
      <c r="K18" s="482"/>
      <c r="L18" s="482"/>
      <c r="M18" s="482"/>
      <c r="N18" s="482"/>
      <c r="O18" s="484"/>
      <c r="P18" s="571" t="s">
        <v>169</v>
      </c>
      <c r="Q18" s="571"/>
      <c r="R18" s="571"/>
      <c r="S18" s="488"/>
      <c r="T18" s="489"/>
      <c r="U18" s="489"/>
      <c r="V18" s="489"/>
      <c r="W18" s="489"/>
      <c r="X18" s="490"/>
    </row>
    <row r="19" spans="1:26" customFormat="1" ht="20.100000000000001" customHeight="1">
      <c r="A19" s="40"/>
      <c r="B19" s="266" t="s">
        <v>286</v>
      </c>
      <c r="C19" s="266"/>
      <c r="D19" s="39"/>
      <c r="E19" s="39"/>
      <c r="F19" s="39"/>
      <c r="G19" s="39"/>
      <c r="H19" s="39"/>
      <c r="I19" s="39"/>
      <c r="J19" s="39"/>
      <c r="K19" s="39"/>
      <c r="L19" s="39"/>
      <c r="M19" s="39"/>
      <c r="N19" s="45"/>
      <c r="O19" s="45"/>
      <c r="P19" s="45"/>
      <c r="Q19" s="45"/>
    </row>
    <row r="20" spans="1:26" customFormat="1" ht="20.100000000000001" customHeight="1">
      <c r="A20" s="40"/>
      <c r="B20" s="502" t="s">
        <v>287</v>
      </c>
      <c r="C20" s="502"/>
      <c r="D20" s="502"/>
      <c r="E20" s="502"/>
      <c r="F20" s="502"/>
      <c r="G20" s="502"/>
      <c r="H20" s="502"/>
      <c r="I20" s="502"/>
      <c r="J20" s="502"/>
      <c r="K20" s="502"/>
      <c r="L20" s="502"/>
      <c r="M20" s="502"/>
      <c r="N20" s="502"/>
      <c r="O20" s="502"/>
      <c r="P20" s="502"/>
      <c r="Q20" s="502"/>
      <c r="R20" s="502"/>
      <c r="S20" s="502"/>
      <c r="T20" s="502"/>
      <c r="U20" s="502"/>
      <c r="V20" s="502"/>
      <c r="W20" s="502"/>
      <c r="X20" s="502"/>
    </row>
    <row r="21" spans="1:26" customFormat="1" ht="20.100000000000001" customHeight="1">
      <c r="A21" s="45"/>
      <c r="B21" s="43" t="s">
        <v>49</v>
      </c>
      <c r="C21" s="45"/>
      <c r="D21" s="49"/>
      <c r="E21" s="49"/>
      <c r="F21" s="49"/>
      <c r="G21" s="49"/>
      <c r="H21" s="49"/>
      <c r="I21" s="49"/>
      <c r="J21" s="49"/>
      <c r="K21" s="49"/>
      <c r="L21" s="49"/>
      <c r="M21" s="49"/>
      <c r="N21" s="45"/>
      <c r="O21" s="45"/>
      <c r="P21" s="45"/>
      <c r="Q21" s="45"/>
    </row>
    <row r="22" spans="1:26" ht="20.100000000000001" customHeight="1">
      <c r="A22" s="45"/>
      <c r="B22" s="43" t="s">
        <v>50</v>
      </c>
      <c r="C22" s="45"/>
      <c r="N22" s="45"/>
      <c r="O22" s="45"/>
      <c r="P22" s="45"/>
      <c r="Q22" s="45"/>
    </row>
    <row r="23" spans="1:26" ht="17.25" customHeight="1">
      <c r="A23" s="45"/>
      <c r="C23" s="45"/>
      <c r="N23" s="45"/>
      <c r="O23" s="45"/>
      <c r="P23" s="45"/>
      <c r="Q23" s="45"/>
    </row>
    <row r="24" spans="1:26" ht="20.100000000000001" customHeight="1">
      <c r="A24" s="38" t="s">
        <v>51</v>
      </c>
      <c r="B24" s="41"/>
      <c r="C24" s="41"/>
      <c r="D24" s="51"/>
      <c r="E24" s="51"/>
      <c r="F24" s="51"/>
      <c r="G24" s="52"/>
      <c r="H24" s="52"/>
      <c r="I24" s="52"/>
      <c r="J24" s="52"/>
      <c r="K24" s="39"/>
      <c r="L24" s="39"/>
      <c r="M24" s="39"/>
      <c r="N24" s="43"/>
      <c r="O24" s="43"/>
      <c r="P24" s="43"/>
      <c r="Q24" s="43"/>
      <c r="R24" s="53"/>
      <c r="S24" s="53"/>
      <c r="T24" s="53"/>
      <c r="U24" s="53"/>
      <c r="V24" s="53"/>
      <c r="W24" s="53"/>
      <c r="X24" s="53"/>
    </row>
    <row r="25" spans="1:26" ht="18.75" customHeight="1">
      <c r="A25" s="43"/>
      <c r="B25" s="54"/>
      <c r="C25" s="38"/>
      <c r="D25" s="54"/>
      <c r="E25" s="54"/>
      <c r="F25" s="54"/>
      <c r="G25" s="55"/>
      <c r="H25" s="55"/>
      <c r="I25" s="56"/>
      <c r="J25" s="56"/>
      <c r="K25" s="39"/>
      <c r="L25" s="39"/>
      <c r="M25" s="39"/>
      <c r="N25" s="43"/>
      <c r="O25" s="43"/>
      <c r="P25" s="43"/>
      <c r="Q25" s="43"/>
      <c r="R25" s="53"/>
      <c r="S25" s="53"/>
      <c r="T25" s="492" t="s">
        <v>203</v>
      </c>
      <c r="U25" s="492"/>
      <c r="V25" s="492"/>
      <c r="W25" s="492"/>
      <c r="X25" s="492"/>
      <c r="Y25" s="57"/>
      <c r="Z25" s="57"/>
    </row>
    <row r="26" spans="1:26" ht="24.95" customHeight="1">
      <c r="A26" s="43"/>
      <c r="B26" s="496" t="s">
        <v>52</v>
      </c>
      <c r="C26" s="497"/>
      <c r="D26" s="497"/>
      <c r="E26" s="496" t="s">
        <v>53</v>
      </c>
      <c r="F26" s="497"/>
      <c r="G26" s="498"/>
      <c r="H26" s="569" t="s">
        <v>54</v>
      </c>
      <c r="I26" s="496" t="s">
        <v>55</v>
      </c>
      <c r="J26" s="497"/>
      <c r="K26" s="498"/>
      <c r="L26" s="504" t="s">
        <v>56</v>
      </c>
      <c r="M26" s="480"/>
      <c r="N26" s="504" t="s">
        <v>57</v>
      </c>
      <c r="O26" s="507"/>
      <c r="P26" s="504" t="s">
        <v>58</v>
      </c>
      <c r="Q26" s="508"/>
      <c r="R26" s="507"/>
      <c r="S26" s="508" t="s">
        <v>59</v>
      </c>
      <c r="T26" s="508"/>
      <c r="U26" s="509" t="s">
        <v>60</v>
      </c>
      <c r="V26" s="510"/>
      <c r="W26" s="524" t="s">
        <v>61</v>
      </c>
      <c r="X26" s="525"/>
      <c r="Y26" s="503"/>
      <c r="Z26" s="57"/>
    </row>
    <row r="27" spans="1:26" ht="24.95" customHeight="1">
      <c r="A27" s="43"/>
      <c r="B27" s="499"/>
      <c r="C27" s="500"/>
      <c r="D27" s="500"/>
      <c r="E27" s="499"/>
      <c r="F27" s="500"/>
      <c r="G27" s="501"/>
      <c r="H27" s="570"/>
      <c r="I27" s="499"/>
      <c r="J27" s="500"/>
      <c r="K27" s="501"/>
      <c r="L27" s="505"/>
      <c r="M27" s="506"/>
      <c r="N27" s="481"/>
      <c r="O27" s="484"/>
      <c r="P27" s="481"/>
      <c r="Q27" s="482"/>
      <c r="R27" s="484"/>
      <c r="S27" s="482"/>
      <c r="T27" s="482"/>
      <c r="U27" s="58" t="s">
        <v>62</v>
      </c>
      <c r="V27" s="59" t="s">
        <v>63</v>
      </c>
      <c r="W27" s="572"/>
      <c r="X27" s="573"/>
      <c r="Y27" s="503"/>
      <c r="Z27" s="57"/>
    </row>
    <row r="28" spans="1:26" ht="24.95" customHeight="1">
      <c r="A28" s="43"/>
      <c r="B28" s="477"/>
      <c r="C28" s="477"/>
      <c r="D28" s="477"/>
      <c r="E28" s="477"/>
      <c r="F28" s="477"/>
      <c r="G28" s="477"/>
      <c r="H28" s="60"/>
      <c r="I28" s="477"/>
      <c r="J28" s="477"/>
      <c r="K28" s="477"/>
      <c r="L28" s="470"/>
      <c r="M28" s="470"/>
      <c r="N28" s="470"/>
      <c r="O28" s="470"/>
      <c r="P28" s="473"/>
      <c r="Q28" s="474"/>
      <c r="R28" s="475"/>
      <c r="S28" s="470"/>
      <c r="T28" s="470"/>
      <c r="U28" s="61"/>
      <c r="V28" s="62"/>
      <c r="W28" s="470"/>
      <c r="X28" s="470"/>
      <c r="Y28" s="57"/>
      <c r="Z28" s="57"/>
    </row>
    <row r="29" spans="1:26" ht="24.95" customHeight="1">
      <c r="A29" s="43"/>
      <c r="B29" s="477"/>
      <c r="C29" s="477"/>
      <c r="D29" s="477"/>
      <c r="E29" s="477"/>
      <c r="F29" s="477"/>
      <c r="G29" s="477"/>
      <c r="H29" s="60"/>
      <c r="I29" s="477"/>
      <c r="J29" s="477"/>
      <c r="K29" s="477"/>
      <c r="L29" s="470"/>
      <c r="M29" s="470"/>
      <c r="N29" s="470"/>
      <c r="O29" s="470"/>
      <c r="P29" s="473"/>
      <c r="Q29" s="474"/>
      <c r="R29" s="475"/>
      <c r="S29" s="470"/>
      <c r="T29" s="470"/>
      <c r="U29" s="61"/>
      <c r="V29" s="62"/>
      <c r="W29" s="470"/>
      <c r="X29" s="470"/>
    </row>
    <row r="30" spans="1:26" ht="24.95" customHeight="1">
      <c r="A30" s="43"/>
      <c r="B30" s="477"/>
      <c r="C30" s="477"/>
      <c r="D30" s="477"/>
      <c r="E30" s="477"/>
      <c r="F30" s="477"/>
      <c r="G30" s="477"/>
      <c r="H30" s="60"/>
      <c r="I30" s="477"/>
      <c r="J30" s="477"/>
      <c r="K30" s="477"/>
      <c r="L30" s="470"/>
      <c r="M30" s="470"/>
      <c r="N30" s="470"/>
      <c r="O30" s="470"/>
      <c r="P30" s="473"/>
      <c r="Q30" s="474"/>
      <c r="R30" s="475"/>
      <c r="S30" s="470"/>
      <c r="T30" s="470"/>
      <c r="U30" s="61"/>
      <c r="V30" s="62"/>
      <c r="W30" s="470"/>
      <c r="X30" s="470"/>
    </row>
    <row r="31" spans="1:26" ht="24.95" customHeight="1">
      <c r="A31" s="43"/>
      <c r="B31" s="477"/>
      <c r="C31" s="477"/>
      <c r="D31" s="477"/>
      <c r="E31" s="477"/>
      <c r="F31" s="477"/>
      <c r="G31" s="477"/>
      <c r="H31" s="60"/>
      <c r="I31" s="477"/>
      <c r="J31" s="477"/>
      <c r="K31" s="477"/>
      <c r="L31" s="470"/>
      <c r="M31" s="470"/>
      <c r="N31" s="470"/>
      <c r="O31" s="470"/>
      <c r="P31" s="473"/>
      <c r="Q31" s="474"/>
      <c r="R31" s="475"/>
      <c r="S31" s="470"/>
      <c r="T31" s="470"/>
      <c r="U31" s="61"/>
      <c r="V31" s="62"/>
      <c r="W31" s="470"/>
      <c r="X31" s="470"/>
    </row>
    <row r="32" spans="1:26" ht="24.95" customHeight="1">
      <c r="A32" s="43"/>
      <c r="B32" s="477"/>
      <c r="C32" s="477"/>
      <c r="D32" s="477"/>
      <c r="E32" s="477"/>
      <c r="F32" s="477"/>
      <c r="G32" s="477"/>
      <c r="H32" s="60"/>
      <c r="I32" s="477"/>
      <c r="J32" s="477"/>
      <c r="K32" s="477"/>
      <c r="L32" s="470"/>
      <c r="M32" s="470"/>
      <c r="N32" s="470"/>
      <c r="O32" s="470"/>
      <c r="P32" s="473"/>
      <c r="Q32" s="474"/>
      <c r="R32" s="475"/>
      <c r="S32" s="470"/>
      <c r="T32" s="470"/>
      <c r="U32" s="61"/>
      <c r="V32" s="62"/>
      <c r="W32" s="470"/>
      <c r="X32" s="470"/>
    </row>
    <row r="33" spans="1:26" ht="24.95" customHeight="1">
      <c r="A33" s="43"/>
      <c r="B33" s="477"/>
      <c r="C33" s="477"/>
      <c r="D33" s="477"/>
      <c r="E33" s="477"/>
      <c r="F33" s="477"/>
      <c r="G33" s="477"/>
      <c r="H33" s="60"/>
      <c r="I33" s="477"/>
      <c r="J33" s="477"/>
      <c r="K33" s="477"/>
      <c r="L33" s="470"/>
      <c r="M33" s="470"/>
      <c r="N33" s="470"/>
      <c r="O33" s="470"/>
      <c r="P33" s="473"/>
      <c r="Q33" s="474"/>
      <c r="R33" s="475"/>
      <c r="S33" s="470"/>
      <c r="T33" s="470"/>
      <c r="U33" s="61"/>
      <c r="V33" s="62"/>
      <c r="W33" s="470"/>
      <c r="X33" s="470"/>
    </row>
    <row r="34" spans="1:26" ht="24.95" customHeight="1">
      <c r="A34" s="43"/>
      <c r="B34" s="477"/>
      <c r="C34" s="477"/>
      <c r="D34" s="477"/>
      <c r="E34" s="477"/>
      <c r="F34" s="477"/>
      <c r="G34" s="477"/>
      <c r="H34" s="60"/>
      <c r="I34" s="477"/>
      <c r="J34" s="477"/>
      <c r="K34" s="477"/>
      <c r="L34" s="470"/>
      <c r="M34" s="470"/>
      <c r="N34" s="470"/>
      <c r="O34" s="470"/>
      <c r="P34" s="473"/>
      <c r="Q34" s="474"/>
      <c r="R34" s="475"/>
      <c r="S34" s="470"/>
      <c r="T34" s="470"/>
      <c r="U34" s="61"/>
      <c r="V34" s="62"/>
      <c r="W34" s="470"/>
      <c r="X34" s="470"/>
    </row>
    <row r="35" spans="1:26" ht="24.95" customHeight="1">
      <c r="A35" s="43"/>
      <c r="B35" s="477"/>
      <c r="C35" s="477"/>
      <c r="D35" s="477"/>
      <c r="E35" s="477"/>
      <c r="F35" s="477"/>
      <c r="G35" s="477"/>
      <c r="H35" s="60"/>
      <c r="I35" s="477"/>
      <c r="J35" s="477"/>
      <c r="K35" s="477"/>
      <c r="L35" s="470"/>
      <c r="M35" s="470"/>
      <c r="N35" s="470"/>
      <c r="O35" s="470"/>
      <c r="P35" s="473"/>
      <c r="Q35" s="474"/>
      <c r="R35" s="475"/>
      <c r="S35" s="470"/>
      <c r="T35" s="470"/>
      <c r="U35" s="61"/>
      <c r="V35" s="62"/>
      <c r="W35" s="470"/>
      <c r="X35" s="470"/>
    </row>
    <row r="36" spans="1:26" ht="24.95" customHeight="1">
      <c r="A36" s="43"/>
      <c r="B36" s="477"/>
      <c r="C36" s="477"/>
      <c r="D36" s="477"/>
      <c r="E36" s="477"/>
      <c r="F36" s="477"/>
      <c r="G36" s="477"/>
      <c r="H36" s="60"/>
      <c r="I36" s="477"/>
      <c r="J36" s="477"/>
      <c r="K36" s="477"/>
      <c r="L36" s="470"/>
      <c r="M36" s="470"/>
      <c r="N36" s="470"/>
      <c r="O36" s="470"/>
      <c r="P36" s="473"/>
      <c r="Q36" s="474"/>
      <c r="R36" s="475"/>
      <c r="S36" s="470"/>
      <c r="T36" s="470"/>
      <c r="U36" s="61"/>
      <c r="V36" s="62"/>
      <c r="W36" s="470"/>
      <c r="X36" s="470"/>
    </row>
    <row r="37" spans="1:26" ht="24.95" customHeight="1">
      <c r="A37" s="43"/>
      <c r="B37" s="477"/>
      <c r="C37" s="477"/>
      <c r="D37" s="477"/>
      <c r="E37" s="477"/>
      <c r="F37" s="477"/>
      <c r="G37" s="477"/>
      <c r="H37" s="60"/>
      <c r="I37" s="477"/>
      <c r="J37" s="477"/>
      <c r="K37" s="477"/>
      <c r="L37" s="470"/>
      <c r="M37" s="470"/>
      <c r="N37" s="470"/>
      <c r="O37" s="470"/>
      <c r="P37" s="473"/>
      <c r="Q37" s="474"/>
      <c r="R37" s="475"/>
      <c r="S37" s="470"/>
      <c r="T37" s="470"/>
      <c r="U37" s="61"/>
      <c r="V37" s="62"/>
      <c r="W37" s="470"/>
      <c r="X37" s="470"/>
    </row>
    <row r="38" spans="1:26" ht="20.100000000000001" customHeight="1">
      <c r="A38" s="63" t="s">
        <v>168</v>
      </c>
      <c r="B38" s="41" t="s">
        <v>288</v>
      </c>
      <c r="C38" s="54"/>
      <c r="D38" s="54"/>
      <c r="E38" s="54"/>
      <c r="F38" s="54"/>
      <c r="G38" s="54"/>
      <c r="H38" s="54"/>
      <c r="I38" s="54"/>
      <c r="J38" s="54"/>
      <c r="K38" s="39"/>
      <c r="L38" s="39"/>
      <c r="M38" s="39"/>
      <c r="N38" s="43"/>
      <c r="O38" s="43"/>
      <c r="P38" s="43"/>
      <c r="Q38" s="43"/>
      <c r="R38" s="53"/>
      <c r="S38" s="53"/>
      <c r="T38" s="53"/>
      <c r="U38" s="53"/>
      <c r="V38" s="53"/>
      <c r="W38" s="53"/>
      <c r="X38" s="53"/>
    </row>
    <row r="39" spans="1:26" ht="20.100000000000001" customHeight="1">
      <c r="A39" s="43"/>
      <c r="B39" s="41" t="s">
        <v>289</v>
      </c>
      <c r="C39" s="54"/>
      <c r="D39" s="54"/>
      <c r="E39" s="54"/>
      <c r="F39" s="54"/>
      <c r="G39" s="54"/>
      <c r="H39" s="54"/>
      <c r="I39" s="54"/>
      <c r="J39" s="54"/>
      <c r="K39" s="39"/>
      <c r="L39" s="39"/>
      <c r="M39" s="39"/>
      <c r="N39" s="43"/>
      <c r="O39" s="43"/>
      <c r="P39" s="43"/>
      <c r="Q39" s="43"/>
      <c r="R39" s="53"/>
      <c r="S39" s="53"/>
      <c r="T39" s="53"/>
      <c r="U39" s="53"/>
      <c r="V39" s="53"/>
      <c r="W39" s="53"/>
      <c r="X39" s="53"/>
    </row>
    <row r="40" spans="1:26" ht="20.100000000000001" customHeight="1">
      <c r="A40" s="43"/>
      <c r="B40" s="54" t="s">
        <v>290</v>
      </c>
      <c r="C40" s="54"/>
      <c r="D40" s="54"/>
      <c r="E40" s="54"/>
      <c r="F40" s="54"/>
      <c r="G40" s="54"/>
      <c r="H40" s="54"/>
      <c r="I40" s="54"/>
      <c r="J40" s="54"/>
      <c r="K40" s="39"/>
      <c r="L40" s="39"/>
      <c r="M40" s="39"/>
      <c r="N40" s="43"/>
      <c r="O40" s="43"/>
      <c r="P40" s="43"/>
      <c r="Q40" s="43"/>
      <c r="R40" s="53"/>
      <c r="S40" s="53"/>
      <c r="T40" s="53"/>
      <c r="U40" s="53"/>
      <c r="V40" s="53"/>
      <c r="W40" s="53"/>
      <c r="X40" s="53"/>
    </row>
    <row r="41" spans="1:26" ht="20.100000000000001" customHeight="1">
      <c r="A41" s="43"/>
      <c r="B41" s="54" t="s">
        <v>64</v>
      </c>
      <c r="C41" s="54"/>
      <c r="D41" s="54"/>
      <c r="E41" s="54"/>
      <c r="F41" s="54"/>
      <c r="G41" s="54"/>
      <c r="H41" s="54"/>
      <c r="I41" s="54"/>
      <c r="J41" s="54"/>
      <c r="K41" s="39"/>
      <c r="L41" s="39"/>
      <c r="M41" s="39"/>
      <c r="N41" s="43"/>
      <c r="O41" s="43"/>
      <c r="P41" s="43"/>
      <c r="Q41" s="43"/>
      <c r="R41" s="53"/>
      <c r="S41" s="53"/>
      <c r="T41" s="53"/>
      <c r="U41" s="53"/>
      <c r="V41" s="53"/>
      <c r="W41" s="53"/>
      <c r="X41" s="53"/>
    </row>
    <row r="42" spans="1:26" ht="20.100000000000001" customHeight="1">
      <c r="A42" s="43"/>
      <c r="B42" s="41" t="s">
        <v>291</v>
      </c>
      <c r="C42" s="51"/>
      <c r="D42" s="51"/>
      <c r="E42" s="51"/>
      <c r="F42" s="51"/>
      <c r="G42" s="51"/>
      <c r="H42" s="51"/>
      <c r="I42" s="51"/>
      <c r="J42" s="51"/>
      <c r="K42" s="39"/>
      <c r="L42" s="39"/>
      <c r="M42" s="39"/>
      <c r="N42" s="43"/>
      <c r="O42" s="43"/>
      <c r="P42" s="43"/>
      <c r="Q42" s="43"/>
      <c r="R42" s="53"/>
      <c r="S42" s="53"/>
      <c r="T42" s="53"/>
      <c r="U42" s="53"/>
      <c r="V42" s="53"/>
      <c r="W42" s="53"/>
      <c r="X42" s="53"/>
    </row>
    <row r="43" spans="1:26" ht="20.100000000000001" customHeight="1">
      <c r="A43" s="43"/>
      <c r="B43" s="64" t="s">
        <v>167</v>
      </c>
      <c r="D43" s="51"/>
      <c r="E43" s="51"/>
      <c r="F43" s="51"/>
      <c r="G43" s="51"/>
      <c r="H43" s="51"/>
      <c r="I43" s="51"/>
      <c r="J43" s="51"/>
      <c r="K43" s="39"/>
      <c r="L43" s="39"/>
      <c r="M43" s="39"/>
      <c r="N43" s="43"/>
      <c r="O43" s="43"/>
      <c r="P43" s="43"/>
      <c r="Q43" s="43"/>
      <c r="R43" s="53"/>
      <c r="S43" s="53"/>
      <c r="T43" s="53"/>
      <c r="U43" s="53"/>
      <c r="V43" s="53"/>
      <c r="W43" s="53"/>
      <c r="X43" s="53"/>
    </row>
    <row r="44" spans="1:26" ht="20.100000000000001" customHeight="1">
      <c r="A44" s="43"/>
      <c r="B44" s="54" t="s">
        <v>292</v>
      </c>
      <c r="D44" s="51"/>
      <c r="E44" s="51"/>
      <c r="F44" s="51"/>
      <c r="G44" s="51"/>
      <c r="H44" s="51"/>
      <c r="I44" s="51"/>
      <c r="J44" s="51"/>
      <c r="K44" s="39"/>
      <c r="L44" s="39"/>
      <c r="M44" s="39"/>
      <c r="N44" s="43"/>
      <c r="O44" s="43"/>
      <c r="P44" s="43"/>
      <c r="Q44" s="43"/>
      <c r="R44" s="53"/>
      <c r="S44" s="53"/>
      <c r="T44" s="53"/>
      <c r="U44" s="53"/>
      <c r="V44" s="53"/>
      <c r="W44" s="53"/>
      <c r="X44" s="53"/>
    </row>
    <row r="45" spans="1:26" ht="20.100000000000001" customHeight="1">
      <c r="A45" s="43"/>
      <c r="B45" s="54"/>
      <c r="D45" s="51"/>
      <c r="E45" s="51"/>
      <c r="F45" s="51"/>
      <c r="G45" s="51"/>
      <c r="H45" s="51"/>
      <c r="I45" s="51"/>
      <c r="J45" s="51"/>
      <c r="K45" s="39"/>
      <c r="L45" s="39"/>
      <c r="M45" s="39"/>
      <c r="N45" s="43"/>
      <c r="O45" s="43"/>
      <c r="P45" s="43"/>
      <c r="Q45" s="43"/>
      <c r="R45" s="53"/>
      <c r="S45" s="53"/>
      <c r="T45" s="53"/>
      <c r="U45" s="53"/>
      <c r="V45" s="53"/>
      <c r="W45" s="53"/>
      <c r="X45" s="53"/>
    </row>
    <row r="46" spans="1:26" ht="24.95" customHeight="1">
      <c r="A46" s="65" t="s">
        <v>65</v>
      </c>
      <c r="B46" s="66"/>
      <c r="C46" s="66"/>
      <c r="D46" s="66"/>
      <c r="E46" s="66"/>
      <c r="F46" s="66"/>
      <c r="G46" s="66"/>
      <c r="H46" s="66"/>
      <c r="I46" s="66"/>
      <c r="J46" s="66"/>
      <c r="K46" s="66"/>
      <c r="L46" s="66"/>
      <c r="M46" s="66"/>
      <c r="N46" s="66"/>
      <c r="O46" s="66"/>
      <c r="P46" s="66"/>
      <c r="Q46" s="43"/>
      <c r="R46" s="53"/>
      <c r="S46" s="53"/>
      <c r="T46" s="53"/>
      <c r="U46" s="53"/>
      <c r="V46" s="43"/>
      <c r="W46" s="41"/>
      <c r="X46" s="54"/>
      <c r="Y46" s="54"/>
      <c r="Z46" s="54"/>
    </row>
    <row r="47" spans="1:26" ht="24.95" customHeight="1">
      <c r="A47" s="66"/>
      <c r="B47" s="67" t="s">
        <v>66</v>
      </c>
      <c r="C47" s="66"/>
      <c r="D47" s="66"/>
      <c r="E47" s="66"/>
      <c r="F47" s="66"/>
      <c r="G47" s="66"/>
      <c r="H47" s="66"/>
      <c r="I47" s="66"/>
      <c r="J47" s="66"/>
      <c r="K47" s="66"/>
      <c r="L47" s="66"/>
      <c r="M47" s="66"/>
      <c r="N47" s="66"/>
      <c r="O47" s="66"/>
      <c r="P47" s="66"/>
      <c r="Q47" s="53"/>
      <c r="R47" s="53"/>
      <c r="S47" s="53"/>
      <c r="T47" s="53"/>
      <c r="U47" s="53"/>
      <c r="V47" s="43"/>
      <c r="W47" s="54"/>
      <c r="X47" s="54"/>
      <c r="Y47" s="54"/>
      <c r="Z47" s="54"/>
    </row>
    <row r="48" spans="1:26" ht="24.95" customHeight="1">
      <c r="A48" s="68" t="s">
        <v>67</v>
      </c>
      <c r="B48" s="54"/>
      <c r="C48" s="54"/>
      <c r="D48" s="54"/>
      <c r="E48" s="54"/>
      <c r="F48" s="54"/>
      <c r="G48" s="54"/>
      <c r="H48" s="54"/>
      <c r="I48" s="54"/>
      <c r="J48" s="39"/>
      <c r="K48" s="39"/>
      <c r="L48" s="476" t="s">
        <v>68</v>
      </c>
      <c r="M48" s="476"/>
      <c r="N48" s="53"/>
      <c r="O48" s="69" t="s">
        <v>69</v>
      </c>
      <c r="P48" s="53"/>
      <c r="Q48" s="53"/>
      <c r="R48" s="53"/>
      <c r="S48" s="53"/>
      <c r="T48" s="53"/>
      <c r="U48" s="43"/>
      <c r="V48" s="41"/>
      <c r="W48" s="51"/>
      <c r="X48" s="51"/>
      <c r="Y48" s="51"/>
    </row>
    <row r="49" spans="1:27" ht="21" customHeight="1">
      <c r="A49" s="54"/>
      <c r="B49" s="464"/>
      <c r="C49" s="465"/>
      <c r="D49" s="466"/>
      <c r="E49" s="464" t="s">
        <v>70</v>
      </c>
      <c r="F49" s="465"/>
      <c r="G49" s="465"/>
      <c r="H49" s="464" t="s">
        <v>70</v>
      </c>
      <c r="I49" s="465"/>
      <c r="J49" s="465"/>
      <c r="K49" s="464" t="s">
        <v>70</v>
      </c>
      <c r="L49" s="465"/>
      <c r="M49" s="465"/>
      <c r="N49" s="70"/>
      <c r="O49" s="458" t="s">
        <v>71</v>
      </c>
      <c r="P49" s="459"/>
      <c r="Q49" s="471" t="s">
        <v>72</v>
      </c>
      <c r="R49" s="471"/>
      <c r="S49" s="471"/>
      <c r="T49" s="471"/>
      <c r="U49" s="471"/>
      <c r="V49" s="471"/>
      <c r="W49" s="472"/>
      <c r="X49" s="71"/>
      <c r="Y49" s="71"/>
    </row>
    <row r="50" spans="1:27" ht="21" customHeight="1">
      <c r="A50" s="54"/>
      <c r="B50" s="449" t="s">
        <v>73</v>
      </c>
      <c r="C50" s="450"/>
      <c r="D50" s="451"/>
      <c r="E50" s="447"/>
      <c r="F50" s="448"/>
      <c r="G50" s="448"/>
      <c r="H50" s="447"/>
      <c r="I50" s="448"/>
      <c r="J50" s="448"/>
      <c r="K50" s="447"/>
      <c r="L50" s="448"/>
      <c r="M50" s="448"/>
      <c r="N50" s="72"/>
      <c r="O50" s="460"/>
      <c r="P50" s="461"/>
      <c r="Q50" s="579" t="s">
        <v>166</v>
      </c>
      <c r="R50" s="579"/>
      <c r="S50" s="579"/>
      <c r="T50" s="579"/>
      <c r="U50" s="579"/>
      <c r="V50" s="579"/>
      <c r="W50" s="580"/>
      <c r="X50" s="71"/>
      <c r="Y50" s="71"/>
    </row>
    <row r="51" spans="1:27" ht="21" customHeight="1">
      <c r="A51" s="54"/>
      <c r="B51" s="449" t="s">
        <v>74</v>
      </c>
      <c r="C51" s="450"/>
      <c r="D51" s="451"/>
      <c r="E51" s="447"/>
      <c r="F51" s="448"/>
      <c r="G51" s="448"/>
      <c r="H51" s="447"/>
      <c r="I51" s="448"/>
      <c r="J51" s="448"/>
      <c r="K51" s="447"/>
      <c r="L51" s="448"/>
      <c r="M51" s="448"/>
      <c r="N51" s="72"/>
      <c r="O51" s="462"/>
      <c r="P51" s="463"/>
      <c r="Q51" s="581" t="s">
        <v>165</v>
      </c>
      <c r="R51" s="581"/>
      <c r="S51" s="581"/>
      <c r="T51" s="581"/>
      <c r="U51" s="581"/>
      <c r="V51" s="581"/>
      <c r="W51" s="582"/>
    </row>
    <row r="52" spans="1:27" ht="21" customHeight="1">
      <c r="A52" s="54"/>
      <c r="B52" s="449" t="s">
        <v>75</v>
      </c>
      <c r="C52" s="450"/>
      <c r="D52" s="451"/>
      <c r="E52" s="447"/>
      <c r="F52" s="448"/>
      <c r="G52" s="448"/>
      <c r="H52" s="447"/>
      <c r="I52" s="448"/>
      <c r="J52" s="448"/>
      <c r="K52" s="447"/>
      <c r="L52" s="448"/>
      <c r="M52" s="448"/>
      <c r="N52" s="72"/>
      <c r="O52" s="467" t="s">
        <v>76</v>
      </c>
      <c r="P52" s="468"/>
      <c r="Q52" s="468"/>
      <c r="R52" s="468"/>
      <c r="S52" s="468"/>
      <c r="T52" s="468"/>
      <c r="U52" s="468"/>
      <c r="V52" s="468"/>
      <c r="W52" s="469"/>
    </row>
    <row r="53" spans="1:27" ht="21" customHeight="1">
      <c r="A53" s="54"/>
      <c r="B53" s="449" t="s">
        <v>77</v>
      </c>
      <c r="C53" s="450"/>
      <c r="D53" s="451"/>
      <c r="E53" s="447"/>
      <c r="F53" s="448"/>
      <c r="G53" s="448"/>
      <c r="H53" s="447"/>
      <c r="I53" s="448"/>
      <c r="J53" s="448"/>
      <c r="K53" s="447"/>
      <c r="L53" s="448"/>
      <c r="M53" s="448"/>
      <c r="N53" s="72"/>
      <c r="O53" s="594"/>
      <c r="P53" s="595"/>
      <c r="Q53" s="595"/>
      <c r="R53" s="595"/>
      <c r="S53" s="595"/>
      <c r="T53" s="595"/>
      <c r="U53" s="595"/>
      <c r="V53" s="595"/>
      <c r="W53" s="596"/>
    </row>
    <row r="54" spans="1:27" ht="21" customHeight="1">
      <c r="A54" s="54"/>
      <c r="B54" s="449" t="s">
        <v>78</v>
      </c>
      <c r="C54" s="450"/>
      <c r="D54" s="451"/>
      <c r="E54" s="447"/>
      <c r="F54" s="448"/>
      <c r="G54" s="448"/>
      <c r="H54" s="447"/>
      <c r="I54" s="448"/>
      <c r="J54" s="448"/>
      <c r="K54" s="447"/>
      <c r="L54" s="448"/>
      <c r="M54" s="448"/>
      <c r="N54" s="72"/>
      <c r="O54" s="583"/>
      <c r="P54" s="584"/>
      <c r="Q54" s="584"/>
      <c r="R54" s="584"/>
      <c r="S54" s="584"/>
      <c r="T54" s="584"/>
      <c r="U54" s="584"/>
      <c r="V54" s="584"/>
      <c r="W54" s="585"/>
    </row>
    <row r="55" spans="1:27" ht="21" customHeight="1">
      <c r="A55" s="54"/>
      <c r="B55" s="449" t="s">
        <v>79</v>
      </c>
      <c r="C55" s="450"/>
      <c r="D55" s="451"/>
      <c r="E55" s="447"/>
      <c r="F55" s="448"/>
      <c r="G55" s="448"/>
      <c r="H55" s="447"/>
      <c r="I55" s="448"/>
      <c r="J55" s="448"/>
      <c r="K55" s="447"/>
      <c r="L55" s="448"/>
      <c r="M55" s="448"/>
      <c r="N55" s="72"/>
      <c r="O55" s="583"/>
      <c r="P55" s="584"/>
      <c r="Q55" s="584"/>
      <c r="R55" s="584"/>
      <c r="S55" s="584"/>
      <c r="T55" s="584"/>
      <c r="U55" s="584"/>
      <c r="V55" s="584"/>
      <c r="W55" s="585"/>
    </row>
    <row r="56" spans="1:27" ht="21" customHeight="1" thickBot="1">
      <c r="A56" s="54"/>
      <c r="B56" s="452" t="s">
        <v>80</v>
      </c>
      <c r="C56" s="453"/>
      <c r="D56" s="454"/>
      <c r="E56" s="589"/>
      <c r="F56" s="590"/>
      <c r="G56" s="590"/>
      <c r="H56" s="589"/>
      <c r="I56" s="590"/>
      <c r="J56" s="590"/>
      <c r="K56" s="589"/>
      <c r="L56" s="590"/>
      <c r="M56" s="590"/>
      <c r="N56" s="72"/>
      <c r="O56" s="583"/>
      <c r="P56" s="584"/>
      <c r="Q56" s="584"/>
      <c r="R56" s="584"/>
      <c r="S56" s="584"/>
      <c r="T56" s="584"/>
      <c r="U56" s="584"/>
      <c r="V56" s="584"/>
      <c r="W56" s="585"/>
    </row>
    <row r="57" spans="1:27" ht="21" customHeight="1" thickTop="1">
      <c r="A57" s="54"/>
      <c r="B57" s="455" t="s">
        <v>81</v>
      </c>
      <c r="C57" s="456"/>
      <c r="D57" s="457"/>
      <c r="E57" s="591">
        <f>SUM(E50:G56)</f>
        <v>0</v>
      </c>
      <c r="F57" s="592"/>
      <c r="G57" s="592"/>
      <c r="H57" s="591">
        <f>SUM(H50:J56)</f>
        <v>0</v>
      </c>
      <c r="I57" s="592"/>
      <c r="J57" s="592"/>
      <c r="K57" s="591">
        <f>SUM(K50:M56)</f>
        <v>0</v>
      </c>
      <c r="L57" s="592"/>
      <c r="M57" s="593"/>
      <c r="N57" s="72"/>
      <c r="O57" s="586"/>
      <c r="P57" s="587"/>
      <c r="Q57" s="587"/>
      <c r="R57" s="587"/>
      <c r="S57" s="587"/>
      <c r="T57" s="587"/>
      <c r="U57" s="587"/>
      <c r="V57" s="587"/>
      <c r="W57" s="588"/>
    </row>
    <row r="58" spans="1:27" ht="24.95" customHeight="1">
      <c r="A58" s="54"/>
      <c r="B58" s="41" t="s">
        <v>293</v>
      </c>
      <c r="C58" s="41"/>
      <c r="D58" s="54"/>
      <c r="E58" s="54"/>
      <c r="F58" s="54"/>
      <c r="G58" s="54"/>
      <c r="H58" s="54"/>
      <c r="I58" s="54"/>
      <c r="J58" s="39"/>
      <c r="K58" s="39"/>
      <c r="L58" s="39"/>
      <c r="M58" s="39"/>
      <c r="N58" s="53"/>
      <c r="O58" s="53"/>
      <c r="P58" s="53"/>
      <c r="Q58" s="53"/>
      <c r="R58" s="53"/>
      <c r="S58" s="53"/>
      <c r="T58" s="53"/>
      <c r="U58" s="53"/>
      <c r="V58" s="53"/>
      <c r="W58" s="73" t="s">
        <v>164</v>
      </c>
    </row>
    <row r="59" spans="1:27" ht="10.5" customHeight="1">
      <c r="B59" s="71"/>
      <c r="C59" s="41"/>
      <c r="D59" s="71"/>
      <c r="E59" s="71"/>
      <c r="F59" s="71"/>
      <c r="G59" s="71"/>
      <c r="H59" s="71"/>
      <c r="I59" s="71"/>
      <c r="J59" s="71"/>
      <c r="K59" s="71"/>
      <c r="L59" s="71"/>
      <c r="M59" s="71"/>
      <c r="N59" s="71"/>
      <c r="O59" s="71"/>
      <c r="P59" s="71"/>
    </row>
    <row r="60" spans="1:27" ht="21.75" customHeight="1">
      <c r="A60" s="69"/>
      <c r="B60" s="39"/>
      <c r="C60" s="53"/>
      <c r="D60" s="39"/>
      <c r="E60" s="39"/>
      <c r="F60" s="39"/>
      <c r="G60" s="41"/>
      <c r="H60" s="39"/>
      <c r="I60" s="39"/>
      <c r="J60" s="39"/>
      <c r="K60" s="39"/>
      <c r="L60" s="39"/>
      <c r="M60" s="39"/>
      <c r="N60" s="53"/>
      <c r="O60" s="53"/>
      <c r="P60" s="53"/>
      <c r="Q60" s="53"/>
      <c r="R60" s="53"/>
      <c r="S60" s="53"/>
      <c r="T60" s="53"/>
      <c r="U60" s="53"/>
      <c r="V60" s="53"/>
      <c r="W60" s="53"/>
      <c r="X60" s="63"/>
      <c r="Y60" s="53"/>
      <c r="Z60" s="53"/>
      <c r="AA60" s="53"/>
    </row>
    <row r="61" spans="1:27" ht="20.25" customHeight="1">
      <c r="A61" s="53"/>
      <c r="B61" s="74"/>
      <c r="C61" s="43"/>
      <c r="D61" s="43"/>
      <c r="E61" s="43"/>
      <c r="F61" s="43"/>
      <c r="G61" s="43"/>
      <c r="H61" s="43"/>
      <c r="I61" s="43"/>
      <c r="J61" s="43"/>
      <c r="K61" s="43"/>
      <c r="L61" s="43"/>
      <c r="M61" s="43"/>
      <c r="N61" s="43"/>
      <c r="O61" s="43"/>
      <c r="P61" s="43"/>
      <c r="Q61" s="43"/>
      <c r="R61" s="53"/>
      <c r="S61" s="53"/>
      <c r="T61" s="53"/>
      <c r="U61" s="53"/>
      <c r="V61" s="53"/>
      <c r="W61" s="53"/>
      <c r="X61" s="53"/>
      <c r="Y61" s="53"/>
      <c r="Z61" s="53"/>
      <c r="AA61" s="53"/>
    </row>
    <row r="62" spans="1:27" ht="21" customHeight="1">
      <c r="A62" s="39"/>
      <c r="B62" s="75"/>
      <c r="C62" s="43"/>
      <c r="D62" s="43"/>
      <c r="E62" s="43"/>
      <c r="F62" s="43"/>
      <c r="G62" s="43"/>
      <c r="H62" s="43"/>
      <c r="I62" s="43"/>
      <c r="J62" s="43"/>
      <c r="K62" s="43"/>
      <c r="L62" s="43"/>
      <c r="M62" s="43"/>
      <c r="N62" s="43"/>
      <c r="O62" s="43"/>
      <c r="P62" s="43"/>
      <c r="Q62" s="53"/>
      <c r="R62" s="53"/>
      <c r="S62" s="53"/>
      <c r="T62" s="53"/>
      <c r="U62" s="53"/>
      <c r="V62" s="53"/>
      <c r="W62" s="53"/>
      <c r="X62" s="53"/>
      <c r="Y62" s="53"/>
      <c r="Z62" s="53"/>
      <c r="AA62" s="53"/>
    </row>
    <row r="63" spans="1:27" ht="23.25" customHeight="1">
      <c r="A63" s="39"/>
      <c r="B63" s="575"/>
      <c r="C63" s="575"/>
      <c r="D63" s="575"/>
      <c r="E63" s="575"/>
      <c r="F63" s="575"/>
      <c r="G63" s="575"/>
      <c r="H63" s="575"/>
      <c r="I63" s="575"/>
      <c r="J63" s="575"/>
      <c r="K63" s="259"/>
      <c r="L63" s="259"/>
      <c r="M63" s="259"/>
      <c r="N63" s="259"/>
      <c r="O63" s="259"/>
      <c r="P63" s="259"/>
      <c r="Q63" s="259"/>
      <c r="R63" s="259"/>
      <c r="S63" s="259"/>
      <c r="T63" s="260"/>
      <c r="U63" s="260"/>
      <c r="V63" s="576"/>
      <c r="W63" s="576"/>
      <c r="X63" s="53"/>
      <c r="Y63" s="53"/>
      <c r="Z63" s="53"/>
      <c r="AA63" s="53"/>
    </row>
    <row r="64" spans="1:27" ht="23.25" customHeight="1">
      <c r="A64" s="39"/>
      <c r="B64" s="76"/>
      <c r="C64" s="577"/>
      <c r="D64" s="577"/>
      <c r="E64" s="577"/>
      <c r="F64" s="577"/>
      <c r="G64" s="577"/>
      <c r="H64" s="577"/>
      <c r="I64" s="577"/>
      <c r="J64" s="577"/>
      <c r="K64" s="77"/>
      <c r="L64" s="77"/>
      <c r="M64" s="77"/>
      <c r="N64" s="77"/>
      <c r="O64" s="77"/>
      <c r="P64" s="77"/>
      <c r="Q64" s="77"/>
      <c r="R64" s="77"/>
      <c r="S64" s="77"/>
      <c r="T64" s="78"/>
      <c r="U64" s="77"/>
      <c r="V64" s="578"/>
      <c r="W64" s="578"/>
      <c r="X64" s="53"/>
      <c r="Y64" s="53"/>
      <c r="Z64" s="53"/>
      <c r="AA64" s="53"/>
    </row>
    <row r="65" spans="1:27" ht="23.25" customHeight="1">
      <c r="A65" s="39"/>
      <c r="B65" s="76"/>
      <c r="C65" s="601"/>
      <c r="D65" s="601"/>
      <c r="E65" s="601"/>
      <c r="F65" s="601"/>
      <c r="G65" s="601"/>
      <c r="H65" s="601"/>
      <c r="I65" s="601"/>
      <c r="J65" s="601"/>
      <c r="K65" s="77"/>
      <c r="L65" s="77"/>
      <c r="M65" s="77"/>
      <c r="N65" s="77"/>
      <c r="O65" s="77"/>
      <c r="P65" s="77"/>
      <c r="Q65" s="77"/>
      <c r="R65" s="77"/>
      <c r="S65" s="77"/>
      <c r="T65" s="78"/>
      <c r="U65" s="77"/>
      <c r="V65" s="578"/>
      <c r="W65" s="578"/>
      <c r="X65" s="53"/>
      <c r="Y65" s="53"/>
      <c r="Z65" s="53"/>
      <c r="AA65" s="53"/>
    </row>
    <row r="66" spans="1:27" ht="23.25" customHeight="1">
      <c r="A66" s="39"/>
      <c r="B66" s="598"/>
      <c r="C66" s="598"/>
      <c r="D66" s="598"/>
      <c r="E66" s="598"/>
      <c r="F66" s="598"/>
      <c r="G66" s="598"/>
      <c r="H66" s="598"/>
      <c r="I66" s="598"/>
      <c r="J66" s="598"/>
      <c r="K66" s="77"/>
      <c r="L66" s="77"/>
      <c r="M66" s="77"/>
      <c r="N66" s="77"/>
      <c r="O66" s="77"/>
      <c r="P66" s="77"/>
      <c r="Q66" s="77"/>
      <c r="R66" s="77"/>
      <c r="S66" s="77"/>
      <c r="T66" s="78"/>
      <c r="U66" s="80"/>
      <c r="V66" s="599"/>
      <c r="W66" s="599"/>
      <c r="X66" s="53"/>
      <c r="Y66" s="53"/>
      <c r="Z66" s="53"/>
      <c r="AA66" s="53"/>
    </row>
    <row r="67" spans="1:27" ht="18" customHeight="1">
      <c r="A67" s="39"/>
      <c r="B67" s="76"/>
      <c r="C67" s="76"/>
      <c r="D67" s="76"/>
      <c r="E67" s="76"/>
      <c r="F67" s="76"/>
      <c r="G67" s="76"/>
      <c r="H67" s="76"/>
      <c r="I67" s="76"/>
      <c r="J67" s="76"/>
      <c r="K67" s="77"/>
      <c r="L67" s="77"/>
      <c r="M67" s="77"/>
      <c r="N67" s="77"/>
      <c r="O67" s="77"/>
      <c r="P67" s="77"/>
      <c r="Q67" s="77"/>
      <c r="R67" s="77"/>
      <c r="S67" s="77"/>
      <c r="T67" s="78"/>
      <c r="U67" s="77"/>
      <c r="V67" s="79"/>
      <c r="W67" s="261"/>
      <c r="X67" s="53"/>
      <c r="Y67" s="53"/>
      <c r="Z67" s="53"/>
      <c r="AA67" s="53"/>
    </row>
    <row r="68" spans="1:27" ht="13.5" customHeight="1">
      <c r="A68" s="39"/>
      <c r="B68" s="262"/>
      <c r="C68" s="262"/>
      <c r="D68" s="263"/>
      <c r="E68" s="74"/>
      <c r="F68" s="74"/>
      <c r="G68" s="74"/>
      <c r="H68" s="74"/>
      <c r="I68" s="74"/>
      <c r="J68" s="74"/>
      <c r="K68" s="74"/>
      <c r="L68" s="74"/>
      <c r="M68" s="74"/>
      <c r="N68" s="74"/>
      <c r="O68" s="74"/>
      <c r="P68" s="74"/>
      <c r="Q68" s="177"/>
      <c r="R68" s="177"/>
      <c r="S68" s="177"/>
      <c r="T68" s="177"/>
      <c r="U68" s="177"/>
      <c r="V68" s="177"/>
      <c r="W68" s="177"/>
      <c r="X68" s="53"/>
    </row>
    <row r="69" spans="1:27" ht="24.95" customHeight="1">
      <c r="A69" s="39"/>
      <c r="B69" s="75"/>
      <c r="C69" s="74"/>
      <c r="D69" s="74"/>
      <c r="E69" s="74"/>
      <c r="F69" s="74"/>
      <c r="G69" s="74"/>
      <c r="H69" s="74"/>
      <c r="I69" s="74"/>
      <c r="J69" s="74"/>
      <c r="K69" s="74"/>
      <c r="L69" s="74"/>
      <c r="M69" s="74"/>
      <c r="N69" s="74"/>
      <c r="O69" s="74"/>
      <c r="P69" s="74"/>
      <c r="Q69" s="177"/>
      <c r="R69" s="177"/>
      <c r="S69" s="177"/>
      <c r="T69" s="177"/>
      <c r="U69" s="177"/>
      <c r="V69" s="177"/>
      <c r="W69" s="177"/>
      <c r="X69" s="53"/>
      <c r="Y69" s="53"/>
      <c r="Z69" s="53"/>
      <c r="AA69" s="53"/>
    </row>
    <row r="70" spans="1:27" ht="23.25" customHeight="1">
      <c r="A70" s="53"/>
      <c r="B70" s="575"/>
      <c r="C70" s="575"/>
      <c r="D70" s="575"/>
      <c r="E70" s="575"/>
      <c r="F70" s="575"/>
      <c r="G70" s="575"/>
      <c r="H70" s="575"/>
      <c r="I70" s="575"/>
      <c r="J70" s="575"/>
      <c r="K70" s="259"/>
      <c r="L70" s="259"/>
      <c r="M70" s="259"/>
      <c r="N70" s="259"/>
      <c r="O70" s="259"/>
      <c r="P70" s="259"/>
      <c r="Q70" s="259"/>
      <c r="R70" s="259"/>
      <c r="S70" s="259"/>
      <c r="T70" s="260"/>
      <c r="U70" s="260"/>
      <c r="V70" s="576"/>
      <c r="W70" s="576"/>
      <c r="X70" s="53"/>
      <c r="Y70" s="53"/>
      <c r="Z70" s="53"/>
      <c r="AA70" s="53"/>
    </row>
    <row r="71" spans="1:27" ht="33.75" customHeight="1">
      <c r="A71" s="53"/>
      <c r="B71" s="76"/>
      <c r="C71" s="600"/>
      <c r="D71" s="600"/>
      <c r="E71" s="600"/>
      <c r="F71" s="600"/>
      <c r="G71" s="600"/>
      <c r="H71" s="600"/>
      <c r="I71" s="600"/>
      <c r="J71" s="600"/>
      <c r="K71" s="77"/>
      <c r="L71" s="77"/>
      <c r="M71" s="77"/>
      <c r="N71" s="77"/>
      <c r="O71" s="77"/>
      <c r="P71" s="77"/>
      <c r="Q71" s="77"/>
      <c r="R71" s="77"/>
      <c r="S71" s="77"/>
      <c r="T71" s="78"/>
      <c r="U71" s="77"/>
      <c r="V71" s="578"/>
      <c r="W71" s="578"/>
      <c r="X71" s="53"/>
      <c r="Y71" s="53"/>
      <c r="Z71" s="53"/>
      <c r="AA71" s="53"/>
    </row>
    <row r="72" spans="1:27" ht="31.5" customHeight="1">
      <c r="A72" s="53"/>
      <c r="B72" s="76"/>
      <c r="C72" s="597"/>
      <c r="D72" s="597"/>
      <c r="E72" s="597"/>
      <c r="F72" s="597"/>
      <c r="G72" s="597"/>
      <c r="H72" s="597"/>
      <c r="I72" s="597"/>
      <c r="J72" s="597"/>
      <c r="K72" s="77"/>
      <c r="L72" s="77"/>
      <c r="M72" s="77"/>
      <c r="N72" s="77"/>
      <c r="O72" s="77"/>
      <c r="P72" s="77"/>
      <c r="Q72" s="77"/>
      <c r="R72" s="77"/>
      <c r="S72" s="77"/>
      <c r="T72" s="78"/>
      <c r="U72" s="77"/>
      <c r="V72" s="578"/>
      <c r="W72" s="578"/>
      <c r="X72" s="53"/>
      <c r="Y72" s="53"/>
      <c r="Z72" s="53"/>
      <c r="AA72" s="53"/>
    </row>
    <row r="73" spans="1:27" ht="23.25" customHeight="1">
      <c r="A73" s="53"/>
      <c r="B73" s="598"/>
      <c r="C73" s="598"/>
      <c r="D73" s="598"/>
      <c r="E73" s="598"/>
      <c r="F73" s="598"/>
      <c r="G73" s="598"/>
      <c r="H73" s="598"/>
      <c r="I73" s="598"/>
      <c r="J73" s="598"/>
      <c r="K73" s="77"/>
      <c r="L73" s="77"/>
      <c r="M73" s="77"/>
      <c r="N73" s="77"/>
      <c r="O73" s="77"/>
      <c r="P73" s="77"/>
      <c r="Q73" s="77"/>
      <c r="R73" s="77"/>
      <c r="S73" s="77"/>
      <c r="T73" s="78"/>
      <c r="U73" s="80"/>
      <c r="V73" s="599"/>
      <c r="W73" s="599"/>
      <c r="X73" s="53"/>
      <c r="Y73" s="53"/>
      <c r="Z73" s="53"/>
      <c r="AA73" s="53"/>
    </row>
    <row r="74" spans="1:27" ht="21" customHeight="1">
      <c r="A74" s="53"/>
      <c r="B74" s="76"/>
      <c r="C74" s="76"/>
      <c r="D74" s="76"/>
      <c r="E74" s="76"/>
      <c r="F74" s="76"/>
      <c r="G74" s="76"/>
      <c r="H74" s="76"/>
      <c r="I74" s="76"/>
      <c r="J74" s="76"/>
      <c r="K74" s="77"/>
      <c r="L74" s="77"/>
      <c r="M74" s="77"/>
      <c r="N74" s="77"/>
      <c r="O74" s="77"/>
      <c r="P74" s="77"/>
      <c r="Q74" s="77"/>
      <c r="R74" s="77"/>
      <c r="S74" s="77"/>
      <c r="T74" s="78"/>
      <c r="U74" s="80"/>
      <c r="V74" s="79"/>
      <c r="W74" s="264"/>
      <c r="X74" s="53"/>
      <c r="Y74" s="53"/>
      <c r="Z74" s="53"/>
      <c r="AA74" s="53"/>
    </row>
    <row r="75" spans="1:27" s="81" customFormat="1" ht="24.95" customHeight="1"/>
    <row r="76" spans="1:27" ht="24.95" customHeight="1"/>
    <row r="77" spans="1:27" ht="24.95" customHeight="1"/>
    <row r="78" spans="1:27" ht="24.95" customHeight="1"/>
    <row r="79" spans="1:27" ht="24.95" customHeight="1"/>
    <row r="80" spans="1:27" ht="24.95" customHeight="1"/>
    <row r="81" ht="24.95" customHeight="1"/>
    <row r="82" ht="24.95" customHeight="1"/>
    <row r="83" ht="24.95" customHeight="1"/>
  </sheetData>
  <mergeCells count="219">
    <mergeCell ref="C72:J72"/>
    <mergeCell ref="V72:W72"/>
    <mergeCell ref="B73:J73"/>
    <mergeCell ref="V73:W73"/>
    <mergeCell ref="B70:J70"/>
    <mergeCell ref="V70:W70"/>
    <mergeCell ref="C71:J71"/>
    <mergeCell ref="V71:W71"/>
    <mergeCell ref="C65:J65"/>
    <mergeCell ref="V65:W65"/>
    <mergeCell ref="B66:J66"/>
    <mergeCell ref="V66:W66"/>
    <mergeCell ref="B63:J63"/>
    <mergeCell ref="V63:W63"/>
    <mergeCell ref="C64:J64"/>
    <mergeCell ref="V64:W64"/>
    <mergeCell ref="Q50:W50"/>
    <mergeCell ref="Q51:W51"/>
    <mergeCell ref="O54:W54"/>
    <mergeCell ref="O55:W55"/>
    <mergeCell ref="O56:W56"/>
    <mergeCell ref="O57:W57"/>
    <mergeCell ref="E55:G55"/>
    <mergeCell ref="E56:G56"/>
    <mergeCell ref="K54:M54"/>
    <mergeCell ref="K55:M55"/>
    <mergeCell ref="E54:G54"/>
    <mergeCell ref="K57:M57"/>
    <mergeCell ref="E57:G57"/>
    <mergeCell ref="H50:J50"/>
    <mergeCell ref="K51:M51"/>
    <mergeCell ref="H56:J56"/>
    <mergeCell ref="O53:W53"/>
    <mergeCell ref="H57:J57"/>
    <mergeCell ref="K56:M56"/>
    <mergeCell ref="K53:M53"/>
    <mergeCell ref="O10:R10"/>
    <mergeCell ref="S10:U10"/>
    <mergeCell ref="F18:H18"/>
    <mergeCell ref="L29:M29"/>
    <mergeCell ref="N29:O29"/>
    <mergeCell ref="S11:U11"/>
    <mergeCell ref="H26:H27"/>
    <mergeCell ref="I29:K29"/>
    <mergeCell ref="S16:X16"/>
    <mergeCell ref="P17:R17"/>
    <mergeCell ref="S17:X17"/>
    <mergeCell ref="P18:R18"/>
    <mergeCell ref="W26:X27"/>
    <mergeCell ref="P28:R28"/>
    <mergeCell ref="P11:R11"/>
    <mergeCell ref="V11:X11"/>
    <mergeCell ref="V10:X10"/>
    <mergeCell ref="I16:O16"/>
    <mergeCell ref="F17:H17"/>
    <mergeCell ref="F16:H16"/>
    <mergeCell ref="F10:H10"/>
    <mergeCell ref="I10:L10"/>
    <mergeCell ref="M10:N10"/>
    <mergeCell ref="M11:N11"/>
    <mergeCell ref="A3:A18"/>
    <mergeCell ref="C16:E18"/>
    <mergeCell ref="C12:E12"/>
    <mergeCell ref="C13:E14"/>
    <mergeCell ref="C15:E15"/>
    <mergeCell ref="C3:E3"/>
    <mergeCell ref="C4:E4"/>
    <mergeCell ref="C5:E5"/>
    <mergeCell ref="C6:E6"/>
    <mergeCell ref="C7:E11"/>
    <mergeCell ref="B13:B17"/>
    <mergeCell ref="B3:B11"/>
    <mergeCell ref="T2:X2"/>
    <mergeCell ref="F4:X4"/>
    <mergeCell ref="F5:X5"/>
    <mergeCell ref="F6:X6"/>
    <mergeCell ref="F3:X3"/>
    <mergeCell ref="V7:X7"/>
    <mergeCell ref="M7:N7"/>
    <mergeCell ref="O7:R7"/>
    <mergeCell ref="V9:X9"/>
    <mergeCell ref="V8:X8"/>
    <mergeCell ref="O9:R9"/>
    <mergeCell ref="I8:L8"/>
    <mergeCell ref="M8:N8"/>
    <mergeCell ref="O8:R8"/>
    <mergeCell ref="M9:N9"/>
    <mergeCell ref="F9:H9"/>
    <mergeCell ref="F7:H7"/>
    <mergeCell ref="I7:L7"/>
    <mergeCell ref="S9:U9"/>
    <mergeCell ref="F8:H8"/>
    <mergeCell ref="S7:U7"/>
    <mergeCell ref="S8:U8"/>
    <mergeCell ref="I9:L9"/>
    <mergeCell ref="Y26:Y27"/>
    <mergeCell ref="I26:K27"/>
    <mergeCell ref="L26:M27"/>
    <mergeCell ref="N26:O27"/>
    <mergeCell ref="P26:R27"/>
    <mergeCell ref="S26:T27"/>
    <mergeCell ref="U26:V26"/>
    <mergeCell ref="N30:O30"/>
    <mergeCell ref="N28:O28"/>
    <mergeCell ref="L28:M28"/>
    <mergeCell ref="I30:K30"/>
    <mergeCell ref="E37:G37"/>
    <mergeCell ref="I37:K37"/>
    <mergeCell ref="B30:D30"/>
    <mergeCell ref="E30:G30"/>
    <mergeCell ref="B34:D34"/>
    <mergeCell ref="E53:G53"/>
    <mergeCell ref="E50:G50"/>
    <mergeCell ref="E51:G51"/>
    <mergeCell ref="E49:G49"/>
    <mergeCell ref="E52:G52"/>
    <mergeCell ref="B37:D37"/>
    <mergeCell ref="E35:G35"/>
    <mergeCell ref="I35:K35"/>
    <mergeCell ref="B36:D36"/>
    <mergeCell ref="B35:D35"/>
    <mergeCell ref="E36:G36"/>
    <mergeCell ref="I36:K36"/>
    <mergeCell ref="I32:K32"/>
    <mergeCell ref="H49:J49"/>
    <mergeCell ref="E34:G34"/>
    <mergeCell ref="H52:J52"/>
    <mergeCell ref="K52:M52"/>
    <mergeCell ref="H51:J51"/>
    <mergeCell ref="L35:M35"/>
    <mergeCell ref="F11:H11"/>
    <mergeCell ref="I11:L11"/>
    <mergeCell ref="F12:X12"/>
    <mergeCell ref="F14:X14"/>
    <mergeCell ref="F15:X15"/>
    <mergeCell ref="P31:R31"/>
    <mergeCell ref="P30:R30"/>
    <mergeCell ref="N31:O31"/>
    <mergeCell ref="L31:M31"/>
    <mergeCell ref="L30:M30"/>
    <mergeCell ref="S18:X18"/>
    <mergeCell ref="P16:R16"/>
    <mergeCell ref="T25:X25"/>
    <mergeCell ref="I28:K28"/>
    <mergeCell ref="I17:O17"/>
    <mergeCell ref="I18:O18"/>
    <mergeCell ref="E31:G31"/>
    <mergeCell ref="E29:G29"/>
    <mergeCell ref="E26:G27"/>
    <mergeCell ref="E28:G28"/>
    <mergeCell ref="B20:X20"/>
    <mergeCell ref="B26:D27"/>
    <mergeCell ref="B33:D33"/>
    <mergeCell ref="E33:G33"/>
    <mergeCell ref="W28:X28"/>
    <mergeCell ref="S29:T29"/>
    <mergeCell ref="W29:X29"/>
    <mergeCell ref="F13:X13"/>
    <mergeCell ref="B29:D29"/>
    <mergeCell ref="B31:D31"/>
    <mergeCell ref="B32:D32"/>
    <mergeCell ref="E32:G32"/>
    <mergeCell ref="B28:D28"/>
    <mergeCell ref="I31:K31"/>
    <mergeCell ref="S28:T28"/>
    <mergeCell ref="P29:R29"/>
    <mergeCell ref="S30:T30"/>
    <mergeCell ref="W30:X30"/>
    <mergeCell ref="S31:T31"/>
    <mergeCell ref="W31:X31"/>
    <mergeCell ref="I33:K33"/>
    <mergeCell ref="P33:R33"/>
    <mergeCell ref="S33:T33"/>
    <mergeCell ref="W33:X33"/>
    <mergeCell ref="S32:T32"/>
    <mergeCell ref="P32:R32"/>
    <mergeCell ref="L33:M33"/>
    <mergeCell ref="N33:O33"/>
    <mergeCell ref="L32:M32"/>
    <mergeCell ref="N32:O32"/>
    <mergeCell ref="W32:X32"/>
    <mergeCell ref="L36:M36"/>
    <mergeCell ref="S36:T36"/>
    <mergeCell ref="N36:O36"/>
    <mergeCell ref="P34:R34"/>
    <mergeCell ref="N37:O37"/>
    <mergeCell ref="S34:T34"/>
    <mergeCell ref="N35:O35"/>
    <mergeCell ref="L34:M34"/>
    <mergeCell ref="Q49:W49"/>
    <mergeCell ref="W36:X36"/>
    <mergeCell ref="P37:R37"/>
    <mergeCell ref="L48:M48"/>
    <mergeCell ref="K49:M49"/>
    <mergeCell ref="I34:K34"/>
    <mergeCell ref="S37:T37"/>
    <mergeCell ref="W37:X37"/>
    <mergeCell ref="L37:M37"/>
    <mergeCell ref="P36:R36"/>
    <mergeCell ref="P35:R35"/>
    <mergeCell ref="S35:T35"/>
    <mergeCell ref="W35:X35"/>
    <mergeCell ref="N34:O34"/>
    <mergeCell ref="W34:X34"/>
    <mergeCell ref="K50:M50"/>
    <mergeCell ref="H55:J55"/>
    <mergeCell ref="B55:D55"/>
    <mergeCell ref="B56:D56"/>
    <mergeCell ref="B57:D57"/>
    <mergeCell ref="O49:P51"/>
    <mergeCell ref="B49:D49"/>
    <mergeCell ref="B50:D50"/>
    <mergeCell ref="B51:D51"/>
    <mergeCell ref="B52:D52"/>
    <mergeCell ref="B53:D53"/>
    <mergeCell ref="B54:D54"/>
    <mergeCell ref="H53:J53"/>
    <mergeCell ref="O52:W52"/>
    <mergeCell ref="H54:J54"/>
  </mergeCells>
  <phoneticPr fontId="2"/>
  <pageMargins left="0.43307086614173229" right="0.59055118110236227" top="0.27559055118110237" bottom="0.43307086614173229" header="0.19685039370078741" footer="0.19685039370078741"/>
  <pageSetup paperSize="9" orientation="landscape" errors="blank" r:id="rId1"/>
  <headerFooter alignWithMargins="0">
    <oddFooter xml:space="preserve">&amp;R&amp;P / &amp;N </oddFooter>
  </headerFooter>
  <rowBreaks count="2" manualBreakCount="2">
    <brk id="23" max="23" man="1"/>
    <brk id="47" max="2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V45"/>
  <sheetViews>
    <sheetView view="pageBreakPreview" zoomScaleNormal="100" zoomScaleSheetLayoutView="100" workbookViewId="0">
      <selection sqref="A1:B1"/>
    </sheetView>
  </sheetViews>
  <sheetFormatPr defaultRowHeight="13.5"/>
  <cols>
    <col min="1" max="1" width="5" style="82" customWidth="1"/>
    <col min="2" max="2" width="25.25" style="82" customWidth="1"/>
    <col min="3" max="13" width="6.25" style="82" customWidth="1"/>
    <col min="14" max="14" width="7.5" style="82" customWidth="1"/>
    <col min="15" max="15" width="9.25" style="82" customWidth="1"/>
    <col min="16" max="16" width="9.75" style="82" customWidth="1"/>
    <col min="17" max="17" width="8.875" style="82" customWidth="1"/>
    <col min="18" max="18" width="11.125" style="82" customWidth="1"/>
    <col min="19" max="16384" width="9" style="82"/>
  </cols>
  <sheetData>
    <row r="1" spans="1:22" ht="15" customHeight="1">
      <c r="A1" s="82" t="s">
        <v>95</v>
      </c>
      <c r="U1" s="83">
        <v>0.8571428571428571</v>
      </c>
      <c r="V1" s="84"/>
    </row>
    <row r="2" spans="1:22" ht="21" customHeight="1">
      <c r="A2" s="642" t="s">
        <v>96</v>
      </c>
      <c r="B2" s="642"/>
      <c r="C2" s="642"/>
      <c r="D2" s="642"/>
      <c r="E2" s="642"/>
      <c r="F2" s="642"/>
      <c r="G2" s="642"/>
      <c r="H2" s="642"/>
      <c r="I2" s="642"/>
      <c r="J2" s="642"/>
      <c r="K2" s="642"/>
      <c r="L2" s="642"/>
      <c r="M2" s="642"/>
      <c r="N2" s="642"/>
      <c r="O2" s="642"/>
      <c r="P2" s="642"/>
      <c r="Q2" s="85"/>
    </row>
    <row r="3" spans="1:22" ht="14.25" customHeight="1"/>
    <row r="4" spans="1:22" ht="20.25" customHeight="1">
      <c r="D4" s="82" t="s">
        <v>202</v>
      </c>
      <c r="K4" s="643" t="s">
        <v>97</v>
      </c>
      <c r="L4" s="643"/>
      <c r="M4" s="644"/>
      <c r="N4" s="644"/>
      <c r="O4" s="644"/>
      <c r="P4" s="644"/>
    </row>
    <row r="5" spans="1:22" ht="20.25" customHeight="1">
      <c r="K5" s="643" t="s">
        <v>98</v>
      </c>
      <c r="L5" s="643"/>
      <c r="M5" s="644"/>
      <c r="N5" s="644"/>
      <c r="O5" s="644"/>
      <c r="P5" s="644"/>
    </row>
    <row r="6" spans="1:22" ht="17.25" customHeight="1" thickBot="1">
      <c r="B6" s="82" t="s">
        <v>99</v>
      </c>
    </row>
    <row r="7" spans="1:22" ht="21" customHeight="1">
      <c r="B7" s="87" t="s">
        <v>100</v>
      </c>
      <c r="C7" s="88"/>
      <c r="D7" s="88"/>
      <c r="E7" s="88"/>
      <c r="F7" s="89"/>
      <c r="Q7" s="90"/>
    </row>
    <row r="8" spans="1:22" ht="21" customHeight="1">
      <c r="B8" s="91" t="s">
        <v>101</v>
      </c>
      <c r="C8" s="92" t="s">
        <v>193</v>
      </c>
      <c r="D8" s="93" t="s">
        <v>24</v>
      </c>
      <c r="E8" s="93"/>
      <c r="F8" s="94"/>
      <c r="M8" s="92"/>
      <c r="N8" s="92"/>
      <c r="O8" s="90"/>
      <c r="P8" s="90"/>
      <c r="Q8" s="90"/>
    </row>
    <row r="9" spans="1:22" ht="21" customHeight="1">
      <c r="B9" s="91" t="s">
        <v>102</v>
      </c>
      <c r="C9" s="92" t="s">
        <v>193</v>
      </c>
      <c r="D9" s="93" t="s">
        <v>103</v>
      </c>
      <c r="E9" s="93"/>
      <c r="F9" s="94"/>
      <c r="M9" s="92"/>
      <c r="N9" s="92"/>
      <c r="O9" s="90"/>
      <c r="P9" s="90"/>
      <c r="Q9" s="90"/>
    </row>
    <row r="10" spans="1:22" ht="21" customHeight="1" thickBot="1">
      <c r="B10" s="95" t="s">
        <v>104</v>
      </c>
      <c r="C10" s="96" t="s">
        <v>192</v>
      </c>
      <c r="D10" s="97" t="s">
        <v>105</v>
      </c>
      <c r="E10" s="97"/>
      <c r="F10" s="98"/>
      <c r="M10" s="92"/>
      <c r="N10" s="92"/>
      <c r="O10" s="90"/>
      <c r="P10" s="90"/>
      <c r="Q10" s="90"/>
    </row>
    <row r="11" spans="1:22" ht="21" customHeight="1">
      <c r="M11" s="92"/>
      <c r="N11" s="92"/>
      <c r="O11" s="90"/>
      <c r="P11" s="90"/>
      <c r="Q11" s="90"/>
    </row>
    <row r="12" spans="1:22" ht="21" customHeight="1">
      <c r="M12" s="92"/>
      <c r="N12" s="92"/>
      <c r="O12" s="90"/>
      <c r="P12" s="90"/>
      <c r="Q12" s="90"/>
    </row>
    <row r="13" spans="1:22" ht="21.75" customHeight="1">
      <c r="A13" s="99" t="s">
        <v>106</v>
      </c>
      <c r="K13" s="100"/>
      <c r="L13" s="82" t="s">
        <v>107</v>
      </c>
    </row>
    <row r="14" spans="1:22" ht="20.25" customHeight="1">
      <c r="A14" s="82" t="s">
        <v>108</v>
      </c>
    </row>
    <row r="15" spans="1:22" ht="18.75" customHeight="1">
      <c r="A15" s="635" t="s">
        <v>109</v>
      </c>
      <c r="B15" s="101" t="s">
        <v>110</v>
      </c>
      <c r="C15" s="631" t="s">
        <v>232</v>
      </c>
      <c r="D15" s="638"/>
      <c r="E15" s="638"/>
      <c r="F15" s="638"/>
      <c r="G15" s="638"/>
      <c r="H15" s="638"/>
      <c r="I15" s="638"/>
      <c r="J15" s="638"/>
      <c r="K15" s="627"/>
      <c r="L15" s="631" t="s">
        <v>232</v>
      </c>
      <c r="M15" s="627"/>
      <c r="N15" s="639" t="s">
        <v>111</v>
      </c>
      <c r="O15" s="641" t="s">
        <v>112</v>
      </c>
      <c r="P15" s="624" t="s">
        <v>113</v>
      </c>
    </row>
    <row r="16" spans="1:22" ht="24" customHeight="1">
      <c r="A16" s="636"/>
      <c r="B16" s="101" t="s">
        <v>114</v>
      </c>
      <c r="C16" s="102" t="s">
        <v>83</v>
      </c>
      <c r="D16" s="86" t="s">
        <v>115</v>
      </c>
      <c r="E16" s="103" t="s">
        <v>116</v>
      </c>
      <c r="F16" s="86" t="s">
        <v>117</v>
      </c>
      <c r="G16" s="86" t="s">
        <v>118</v>
      </c>
      <c r="H16" s="104" t="s">
        <v>119</v>
      </c>
      <c r="I16" s="103" t="s">
        <v>120</v>
      </c>
      <c r="J16" s="86" t="s">
        <v>121</v>
      </c>
      <c r="K16" s="86" t="s">
        <v>122</v>
      </c>
      <c r="L16" s="103" t="s">
        <v>92</v>
      </c>
      <c r="M16" s="86" t="s">
        <v>123</v>
      </c>
      <c r="N16" s="640"/>
      <c r="O16" s="640"/>
      <c r="P16" s="625"/>
    </row>
    <row r="17" spans="1:21" ht="25.5" customHeight="1">
      <c r="A17" s="636"/>
      <c r="B17" s="105" t="s">
        <v>124</v>
      </c>
      <c r="C17" s="107"/>
      <c r="D17" s="107"/>
      <c r="E17" s="107"/>
      <c r="F17" s="107"/>
      <c r="G17" s="107"/>
      <c r="H17" s="107"/>
      <c r="I17" s="107"/>
      <c r="J17" s="107"/>
      <c r="K17" s="107"/>
      <c r="L17" s="107"/>
      <c r="M17" s="107"/>
      <c r="N17" s="108">
        <f t="shared" ref="N17:N24" si="0">SUM(C17:M17)</f>
        <v>0</v>
      </c>
      <c r="O17" s="109">
        <f>N17*0.25</f>
        <v>0</v>
      </c>
      <c r="P17" s="110" t="s">
        <v>191</v>
      </c>
    </row>
    <row r="18" spans="1:21" ht="30" customHeight="1">
      <c r="A18" s="636"/>
      <c r="B18" s="111" t="s">
        <v>125</v>
      </c>
      <c r="C18" s="112"/>
      <c r="D18" s="112"/>
      <c r="E18" s="112"/>
      <c r="F18" s="112"/>
      <c r="G18" s="112"/>
      <c r="H18" s="112"/>
      <c r="I18" s="112"/>
      <c r="J18" s="112"/>
      <c r="K18" s="112"/>
      <c r="L18" s="112"/>
      <c r="M18" s="112"/>
      <c r="N18" s="113">
        <f t="shared" si="0"/>
        <v>0</v>
      </c>
      <c r="O18" s="114">
        <f>N18*0.5</f>
        <v>0</v>
      </c>
      <c r="P18" s="115" t="s">
        <v>190</v>
      </c>
    </row>
    <row r="19" spans="1:21" ht="30" customHeight="1">
      <c r="A19" s="636"/>
      <c r="B19" s="116" t="s">
        <v>126</v>
      </c>
      <c r="C19" s="112"/>
      <c r="D19" s="112"/>
      <c r="E19" s="112"/>
      <c r="F19" s="112"/>
      <c r="G19" s="112"/>
      <c r="H19" s="112"/>
      <c r="I19" s="112"/>
      <c r="J19" s="112"/>
      <c r="K19" s="112"/>
      <c r="L19" s="112"/>
      <c r="M19" s="112"/>
      <c r="N19" s="114">
        <f t="shared" si="0"/>
        <v>0</v>
      </c>
      <c r="O19" s="114">
        <f>N19*0.75</f>
        <v>0</v>
      </c>
      <c r="P19" s="117" t="s">
        <v>189</v>
      </c>
    </row>
    <row r="20" spans="1:21" ht="25.5" customHeight="1">
      <c r="A20" s="636"/>
      <c r="B20" s="106" t="s">
        <v>127</v>
      </c>
      <c r="C20" s="118"/>
      <c r="D20" s="118"/>
      <c r="E20" s="118"/>
      <c r="F20" s="118"/>
      <c r="G20" s="118"/>
      <c r="H20" s="118"/>
      <c r="I20" s="118"/>
      <c r="J20" s="118"/>
      <c r="K20" s="118"/>
      <c r="L20" s="118"/>
      <c r="M20" s="118"/>
      <c r="N20" s="119">
        <f t="shared" si="0"/>
        <v>0</v>
      </c>
      <c r="O20" s="119">
        <f>N20*1</f>
        <v>0</v>
      </c>
      <c r="P20" s="120"/>
    </row>
    <row r="21" spans="1:21" ht="27" customHeight="1">
      <c r="A21" s="636"/>
      <c r="B21" s="121" t="s">
        <v>128</v>
      </c>
      <c r="C21" s="122"/>
      <c r="D21" s="123"/>
      <c r="E21" s="124"/>
      <c r="F21" s="123"/>
      <c r="G21" s="123"/>
      <c r="H21" s="125"/>
      <c r="I21" s="124"/>
      <c r="J21" s="123"/>
      <c r="K21" s="126"/>
      <c r="L21" s="124"/>
      <c r="M21" s="123"/>
      <c r="N21" s="127">
        <f t="shared" si="0"/>
        <v>0</v>
      </c>
      <c r="O21" s="128">
        <f>N21*0.25</f>
        <v>0</v>
      </c>
      <c r="P21" s="129">
        <v>0.25</v>
      </c>
    </row>
    <row r="22" spans="1:21" ht="27" customHeight="1">
      <c r="A22" s="636"/>
      <c r="B22" s="130" t="s">
        <v>129</v>
      </c>
      <c r="C22" s="131"/>
      <c r="D22" s="112"/>
      <c r="E22" s="132"/>
      <c r="F22" s="112"/>
      <c r="G22" s="112"/>
      <c r="H22" s="133"/>
      <c r="I22" s="132"/>
      <c r="J22" s="112"/>
      <c r="K22" s="112"/>
      <c r="L22" s="132"/>
      <c r="M22" s="112"/>
      <c r="N22" s="113">
        <f t="shared" si="0"/>
        <v>0</v>
      </c>
      <c r="O22" s="114">
        <f>N22*0.5</f>
        <v>0</v>
      </c>
      <c r="P22" s="134">
        <v>0.5</v>
      </c>
    </row>
    <row r="23" spans="1:21" ht="27" customHeight="1">
      <c r="A23" s="636"/>
      <c r="B23" s="130" t="s">
        <v>130</v>
      </c>
      <c r="C23" s="131"/>
      <c r="D23" s="112"/>
      <c r="E23" s="132"/>
      <c r="F23" s="112"/>
      <c r="G23" s="112"/>
      <c r="H23" s="133"/>
      <c r="I23" s="132"/>
      <c r="J23" s="112"/>
      <c r="K23" s="112"/>
      <c r="L23" s="132"/>
      <c r="M23" s="112"/>
      <c r="N23" s="114">
        <f t="shared" si="0"/>
        <v>0</v>
      </c>
      <c r="O23" s="114">
        <f>N23*0.75</f>
        <v>0</v>
      </c>
      <c r="P23" s="135">
        <v>0.75</v>
      </c>
    </row>
    <row r="24" spans="1:21" ht="27" customHeight="1">
      <c r="A24" s="637"/>
      <c r="B24" s="136" t="s">
        <v>131</v>
      </c>
      <c r="C24" s="118"/>
      <c r="D24" s="118"/>
      <c r="E24" s="118"/>
      <c r="F24" s="118"/>
      <c r="G24" s="118"/>
      <c r="H24" s="118"/>
      <c r="I24" s="118"/>
      <c r="J24" s="118"/>
      <c r="K24" s="118"/>
      <c r="L24" s="118"/>
      <c r="M24" s="118"/>
      <c r="N24" s="119">
        <f t="shared" si="0"/>
        <v>0</v>
      </c>
      <c r="O24" s="119">
        <f>N24*1</f>
        <v>0</v>
      </c>
      <c r="P24" s="120"/>
    </row>
    <row r="25" spans="1:21" ht="27" customHeight="1">
      <c r="A25" s="626" t="s">
        <v>81</v>
      </c>
      <c r="B25" s="627"/>
      <c r="C25" s="137">
        <f t="shared" ref="C25:M25" si="1">C17*0.25+C18*0.5+C19*0.75+C20*1+C21*0.25+C22*0.5+C23*0.75+C24*1</f>
        <v>0</v>
      </c>
      <c r="D25" s="137">
        <f t="shared" si="1"/>
        <v>0</v>
      </c>
      <c r="E25" s="137">
        <f t="shared" si="1"/>
        <v>0</v>
      </c>
      <c r="F25" s="137">
        <f t="shared" si="1"/>
        <v>0</v>
      </c>
      <c r="G25" s="137">
        <f t="shared" si="1"/>
        <v>0</v>
      </c>
      <c r="H25" s="137">
        <f t="shared" si="1"/>
        <v>0</v>
      </c>
      <c r="I25" s="137">
        <f t="shared" si="1"/>
        <v>0</v>
      </c>
      <c r="J25" s="137">
        <f t="shared" si="1"/>
        <v>0</v>
      </c>
      <c r="K25" s="137">
        <f t="shared" si="1"/>
        <v>0</v>
      </c>
      <c r="L25" s="137">
        <f t="shared" si="1"/>
        <v>0</v>
      </c>
      <c r="M25" s="137">
        <f t="shared" si="1"/>
        <v>0</v>
      </c>
      <c r="N25" s="628"/>
      <c r="O25" s="629"/>
      <c r="P25" s="630"/>
      <c r="R25" s="138"/>
    </row>
    <row r="26" spans="1:21" ht="27" customHeight="1">
      <c r="A26" s="631" t="s">
        <v>132</v>
      </c>
      <c r="B26" s="627"/>
      <c r="C26" s="139"/>
      <c r="D26" s="140"/>
      <c r="E26" s="140"/>
      <c r="F26" s="140"/>
      <c r="G26" s="140"/>
      <c r="H26" s="140"/>
      <c r="I26" s="140"/>
      <c r="J26" s="140"/>
      <c r="K26" s="140"/>
      <c r="L26" s="140"/>
      <c r="M26" s="140"/>
      <c r="N26" s="632" t="s">
        <v>133</v>
      </c>
      <c r="O26" s="633"/>
      <c r="P26" s="634"/>
      <c r="R26" s="141"/>
      <c r="T26" s="138"/>
      <c r="U26" s="138"/>
    </row>
    <row r="27" spans="1:21" ht="27" customHeight="1">
      <c r="A27" s="631" t="s">
        <v>134</v>
      </c>
      <c r="B27" s="627"/>
      <c r="C27" s="137">
        <f t="shared" ref="C27:M27" si="2">IF(C26=6/7,ROUND(C25*6/7,2),C25)</f>
        <v>0</v>
      </c>
      <c r="D27" s="137">
        <f t="shared" si="2"/>
        <v>0</v>
      </c>
      <c r="E27" s="137">
        <f t="shared" si="2"/>
        <v>0</v>
      </c>
      <c r="F27" s="137">
        <f t="shared" si="2"/>
        <v>0</v>
      </c>
      <c r="G27" s="137">
        <f t="shared" si="2"/>
        <v>0</v>
      </c>
      <c r="H27" s="137">
        <f t="shared" si="2"/>
        <v>0</v>
      </c>
      <c r="I27" s="137">
        <f t="shared" si="2"/>
        <v>0</v>
      </c>
      <c r="J27" s="137">
        <f t="shared" si="2"/>
        <v>0</v>
      </c>
      <c r="K27" s="137">
        <f t="shared" si="2"/>
        <v>0</v>
      </c>
      <c r="L27" s="137">
        <f t="shared" si="2"/>
        <v>0</v>
      </c>
      <c r="M27" s="137">
        <f t="shared" si="2"/>
        <v>0</v>
      </c>
      <c r="N27" s="628"/>
      <c r="O27" s="629"/>
      <c r="P27" s="630"/>
      <c r="Q27" s="142"/>
    </row>
    <row r="28" spans="1:21" ht="22.5" customHeight="1">
      <c r="A28" s="143"/>
      <c r="B28" s="92"/>
      <c r="C28" s="144"/>
      <c r="D28" s="144"/>
      <c r="E28" s="144"/>
      <c r="F28" s="144"/>
      <c r="G28" s="144"/>
      <c r="H28" s="144"/>
      <c r="I28" s="144"/>
      <c r="J28" s="144"/>
      <c r="K28" s="144"/>
      <c r="L28" s="144"/>
      <c r="M28" s="144"/>
      <c r="N28" s="144"/>
      <c r="O28" s="144"/>
      <c r="P28" s="144"/>
      <c r="Q28" s="144"/>
    </row>
    <row r="29" spans="1:21" ht="15" customHeight="1">
      <c r="B29" s="608" t="s">
        <v>135</v>
      </c>
      <c r="C29" s="609"/>
      <c r="D29" s="609"/>
      <c r="E29" s="609"/>
      <c r="F29" s="609"/>
      <c r="G29" s="609"/>
      <c r="H29" s="609"/>
      <c r="I29" s="610"/>
      <c r="O29" s="144"/>
      <c r="P29" s="144"/>
      <c r="Q29" s="144"/>
    </row>
    <row r="30" spans="1:21" ht="27" customHeight="1" thickBot="1">
      <c r="B30" s="611"/>
      <c r="C30" s="612"/>
      <c r="D30" s="612"/>
      <c r="E30" s="612"/>
      <c r="F30" s="612"/>
      <c r="G30" s="612"/>
      <c r="H30" s="612"/>
      <c r="I30" s="613"/>
      <c r="K30" s="617" t="s">
        <v>136</v>
      </c>
      <c r="L30" s="617"/>
      <c r="M30" s="617"/>
      <c r="N30" s="145">
        <f>SUM(C27:M27)</f>
        <v>0</v>
      </c>
      <c r="O30" s="105" t="s">
        <v>137</v>
      </c>
      <c r="P30" s="146"/>
      <c r="Q30" s="142"/>
    </row>
    <row r="31" spans="1:21" ht="27" customHeight="1" thickBot="1">
      <c r="B31" s="614"/>
      <c r="C31" s="615"/>
      <c r="D31" s="615"/>
      <c r="E31" s="615"/>
      <c r="F31" s="615"/>
      <c r="G31" s="615"/>
      <c r="H31" s="615"/>
      <c r="I31" s="616"/>
      <c r="K31" s="618" t="s">
        <v>138</v>
      </c>
      <c r="L31" s="618"/>
      <c r="M31" s="618"/>
      <c r="N31" s="619"/>
      <c r="O31" s="620" t="e">
        <f>N30/P30</f>
        <v>#DIV/0!</v>
      </c>
      <c r="P31" s="621"/>
    </row>
    <row r="32" spans="1:21" ht="19.5" customHeight="1">
      <c r="P32" s="147" t="s">
        <v>139</v>
      </c>
    </row>
    <row r="33" spans="1:16" ht="19.5" customHeight="1"/>
    <row r="34" spans="1:16" ht="39.75" customHeight="1">
      <c r="A34" s="622" t="s">
        <v>140</v>
      </c>
      <c r="B34" s="622"/>
      <c r="C34" s="622"/>
      <c r="D34" s="622"/>
      <c r="E34" s="622"/>
      <c r="F34" s="622"/>
      <c r="G34" s="622"/>
      <c r="H34" s="622"/>
      <c r="I34" s="622"/>
      <c r="J34" s="622"/>
      <c r="K34" s="622"/>
      <c r="L34" s="622"/>
      <c r="M34" s="622"/>
      <c r="N34" s="622"/>
      <c r="O34" s="622"/>
      <c r="P34" s="622"/>
    </row>
    <row r="35" spans="1:16" ht="12.75" customHeight="1">
      <c r="A35" s="99"/>
    </row>
    <row r="36" spans="1:16" ht="20.25" customHeight="1">
      <c r="A36" s="82" t="s">
        <v>141</v>
      </c>
    </row>
    <row r="37" spans="1:16" ht="20.25" customHeight="1" thickBot="1">
      <c r="B37" s="144" t="s">
        <v>142</v>
      </c>
    </row>
    <row r="38" spans="1:16" ht="27" customHeight="1" thickBot="1">
      <c r="C38" s="148"/>
      <c r="D38" s="149" t="s">
        <v>188</v>
      </c>
      <c r="E38" s="150">
        <v>0.9</v>
      </c>
      <c r="F38" s="149" t="s">
        <v>188</v>
      </c>
      <c r="G38" s="148"/>
      <c r="H38" s="149" t="s">
        <v>187</v>
      </c>
      <c r="I38" s="151">
        <f>C38*0.9*G38</f>
        <v>0</v>
      </c>
    </row>
    <row r="39" spans="1:16" ht="18" customHeight="1">
      <c r="C39" s="152" t="s">
        <v>143</v>
      </c>
      <c r="D39" s="153"/>
      <c r="E39" s="153"/>
      <c r="F39" s="153"/>
      <c r="G39" s="152" t="s">
        <v>144</v>
      </c>
      <c r="H39" s="153"/>
      <c r="I39" s="152" t="s">
        <v>143</v>
      </c>
      <c r="J39" s="153"/>
    </row>
    <row r="40" spans="1:16" ht="34.5" customHeight="1" thickBot="1">
      <c r="B40" s="623" t="s">
        <v>145</v>
      </c>
      <c r="C40" s="623"/>
      <c r="D40" s="623"/>
      <c r="E40" s="623"/>
      <c r="F40" s="623"/>
      <c r="G40" s="623"/>
      <c r="H40" s="623"/>
      <c r="I40" s="623"/>
      <c r="J40" s="623"/>
      <c r="K40" s="623"/>
      <c r="L40" s="623"/>
      <c r="M40" s="623"/>
      <c r="N40" s="623"/>
      <c r="O40" s="623"/>
      <c r="P40" s="623"/>
    </row>
    <row r="41" spans="1:16" ht="24" customHeight="1" thickTop="1" thickBot="1">
      <c r="B41" s="154"/>
      <c r="C41" s="602" t="e">
        <f>O31</f>
        <v>#DIV/0!</v>
      </c>
      <c r="D41" s="603"/>
      <c r="E41" s="604" t="s">
        <v>186</v>
      </c>
      <c r="F41" s="605"/>
      <c r="G41" s="606" t="e">
        <f>ROUND(C41*6/7,2)</f>
        <v>#DIV/0!</v>
      </c>
      <c r="H41" s="607"/>
      <c r="J41" s="82" t="s">
        <v>146</v>
      </c>
    </row>
    <row r="42" spans="1:16" ht="20.25" customHeight="1">
      <c r="C42" s="153" t="s">
        <v>147</v>
      </c>
    </row>
    <row r="43" spans="1:16" ht="18" customHeight="1"/>
    <row r="44" spans="1:16" ht="18" customHeight="1"/>
    <row r="45" spans="1:16" ht="18" customHeight="1"/>
  </sheetData>
  <mergeCells count="26">
    <mergeCell ref="A2:P2"/>
    <mergeCell ref="K4:L4"/>
    <mergeCell ref="M4:P4"/>
    <mergeCell ref="K5:L5"/>
    <mergeCell ref="M5:P5"/>
    <mergeCell ref="O31:P31"/>
    <mergeCell ref="A34:P34"/>
    <mergeCell ref="B40:P40"/>
    <mergeCell ref="P15:P16"/>
    <mergeCell ref="A25:B25"/>
    <mergeCell ref="N25:P25"/>
    <mergeCell ref="A26:B26"/>
    <mergeCell ref="N26:P26"/>
    <mergeCell ref="A27:B27"/>
    <mergeCell ref="N27:P27"/>
    <mergeCell ref="A15:A24"/>
    <mergeCell ref="C15:K15"/>
    <mergeCell ref="L15:M15"/>
    <mergeCell ref="N15:N16"/>
    <mergeCell ref="O15:O16"/>
    <mergeCell ref="C41:D41"/>
    <mergeCell ref="E41:F41"/>
    <mergeCell ref="G41:H41"/>
    <mergeCell ref="B29:I31"/>
    <mergeCell ref="K30:M30"/>
    <mergeCell ref="K31:N31"/>
  </mergeCells>
  <phoneticPr fontId="2"/>
  <dataValidations count="2">
    <dataValidation type="list" showInputMessage="1" showErrorMessage="1" sqref="V1:V2">
      <formula1>$V$1:$V$2</formula1>
    </dataValidation>
    <dataValidation type="list" showInputMessage="1" showErrorMessage="1" sqref="C26:M26">
      <formula1>$U$1:$U$2</formula1>
    </dataValidation>
  </dataValidations>
  <pageMargins left="0.62992125984251968" right="0.19685039370078741" top="0.35433070866141736" bottom="0.23622047244094491" header="0.31496062992125984" footer="0.19685039370078741"/>
  <pageSetup paperSize="9" scale="76" fitToHeight="0" orientation="portrait" cellComments="asDisplayed" r:id="rId1"/>
  <headerFooter>
    <oddFooter xml:space="preserve">&amp;R&amp;P / &amp;N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view="pageBreakPreview" zoomScaleNormal="100" zoomScaleSheetLayoutView="100" workbookViewId="0">
      <selection sqref="A1:B1"/>
    </sheetView>
  </sheetViews>
  <sheetFormatPr defaultRowHeight="11.25"/>
  <cols>
    <col min="1" max="1" width="14.625" style="182" customWidth="1"/>
    <col min="2" max="2" width="5.625" style="182" customWidth="1"/>
    <col min="3" max="3" width="11.375" style="182" customWidth="1"/>
    <col min="4" max="34" width="3.125" style="182" customWidth="1"/>
    <col min="35" max="36" width="7.5" style="182" customWidth="1"/>
    <col min="37" max="16384" width="9" style="182"/>
  </cols>
  <sheetData>
    <row r="1" spans="1:36" ht="19.5" customHeight="1">
      <c r="A1" s="182" t="s">
        <v>151</v>
      </c>
      <c r="AJ1" s="178" t="s">
        <v>200</v>
      </c>
    </row>
    <row r="2" spans="1:36" ht="19.5" customHeight="1">
      <c r="A2" s="182" t="s">
        <v>152</v>
      </c>
      <c r="AJ2" s="178" t="s">
        <v>153</v>
      </c>
    </row>
    <row r="3" spans="1:36" ht="19.5" customHeight="1" thickBot="1">
      <c r="A3" s="646" t="s">
        <v>199</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row>
    <row r="4" spans="1:36" ht="21.75" customHeight="1">
      <c r="A4" s="647" t="s">
        <v>154</v>
      </c>
      <c r="B4" s="649" t="s">
        <v>155</v>
      </c>
      <c r="C4" s="651" t="s">
        <v>156</v>
      </c>
      <c r="D4" s="199">
        <v>1</v>
      </c>
      <c r="E4" s="198">
        <v>2</v>
      </c>
      <c r="F4" s="198">
        <v>3</v>
      </c>
      <c r="G4" s="198">
        <v>4</v>
      </c>
      <c r="H4" s="198">
        <v>5</v>
      </c>
      <c r="I4" s="198">
        <v>6</v>
      </c>
      <c r="J4" s="198">
        <v>7</v>
      </c>
      <c r="K4" s="198">
        <v>8</v>
      </c>
      <c r="L4" s="198">
        <v>9</v>
      </c>
      <c r="M4" s="198">
        <v>10</v>
      </c>
      <c r="N4" s="198">
        <v>11</v>
      </c>
      <c r="O4" s="198">
        <v>12</v>
      </c>
      <c r="P4" s="198">
        <v>13</v>
      </c>
      <c r="Q4" s="198">
        <v>14</v>
      </c>
      <c r="R4" s="198">
        <v>15</v>
      </c>
      <c r="S4" s="198">
        <v>16</v>
      </c>
      <c r="T4" s="198">
        <v>17</v>
      </c>
      <c r="U4" s="198">
        <v>18</v>
      </c>
      <c r="V4" s="198">
        <v>19</v>
      </c>
      <c r="W4" s="198">
        <v>20</v>
      </c>
      <c r="X4" s="198">
        <v>21</v>
      </c>
      <c r="Y4" s="198">
        <v>22</v>
      </c>
      <c r="Z4" s="198">
        <v>23</v>
      </c>
      <c r="AA4" s="198">
        <v>24</v>
      </c>
      <c r="AB4" s="198">
        <v>25</v>
      </c>
      <c r="AC4" s="198">
        <v>26</v>
      </c>
      <c r="AD4" s="198">
        <v>27</v>
      </c>
      <c r="AE4" s="198">
        <v>28</v>
      </c>
      <c r="AF4" s="198">
        <v>29</v>
      </c>
      <c r="AG4" s="198">
        <v>30</v>
      </c>
      <c r="AH4" s="197">
        <v>31</v>
      </c>
      <c r="AI4" s="653" t="s">
        <v>157</v>
      </c>
      <c r="AJ4" s="655" t="s">
        <v>158</v>
      </c>
    </row>
    <row r="5" spans="1:36" ht="21.75" customHeight="1">
      <c r="A5" s="648"/>
      <c r="B5" s="650"/>
      <c r="C5" s="652"/>
      <c r="D5" s="179" t="s">
        <v>159</v>
      </c>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1"/>
      <c r="AI5" s="654"/>
      <c r="AJ5" s="656"/>
    </row>
    <row r="6" spans="1:36" ht="18" customHeight="1">
      <c r="A6" s="194"/>
      <c r="B6" s="196"/>
      <c r="C6" s="195"/>
      <c r="D6" s="194"/>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1"/>
      <c r="AI6" s="193">
        <f t="shared" ref="AI6:AI25" si="0">SUM(D6:AH6)</f>
        <v>0</v>
      </c>
      <c r="AJ6" s="657"/>
    </row>
    <row r="7" spans="1:36" ht="18" customHeight="1">
      <c r="A7" s="194"/>
      <c r="B7" s="196"/>
      <c r="C7" s="195"/>
      <c r="D7" s="194"/>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1"/>
      <c r="AI7" s="193">
        <f t="shared" si="0"/>
        <v>0</v>
      </c>
      <c r="AJ7" s="657"/>
    </row>
    <row r="8" spans="1:36" ht="18" customHeight="1">
      <c r="A8" s="194"/>
      <c r="B8" s="196"/>
      <c r="C8" s="195"/>
      <c r="D8" s="194"/>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1"/>
      <c r="AI8" s="193">
        <f t="shared" si="0"/>
        <v>0</v>
      </c>
      <c r="AJ8" s="657"/>
    </row>
    <row r="9" spans="1:36" ht="18" customHeight="1">
      <c r="A9" s="194"/>
      <c r="B9" s="196"/>
      <c r="C9" s="195"/>
      <c r="D9" s="194"/>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1"/>
      <c r="AI9" s="193">
        <f t="shared" si="0"/>
        <v>0</v>
      </c>
      <c r="AJ9" s="657"/>
    </row>
    <row r="10" spans="1:36" ht="18" customHeight="1">
      <c r="A10" s="194"/>
      <c r="B10" s="196"/>
      <c r="C10" s="195"/>
      <c r="D10" s="194"/>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1"/>
      <c r="AI10" s="193">
        <f t="shared" si="0"/>
        <v>0</v>
      </c>
      <c r="AJ10" s="657"/>
    </row>
    <row r="11" spans="1:36" ht="18" customHeight="1">
      <c r="A11" s="194"/>
      <c r="B11" s="196"/>
      <c r="C11" s="195"/>
      <c r="D11" s="194"/>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1"/>
      <c r="AI11" s="193">
        <f t="shared" si="0"/>
        <v>0</v>
      </c>
      <c r="AJ11" s="657"/>
    </row>
    <row r="12" spans="1:36" ht="18" customHeight="1">
      <c r="A12" s="194"/>
      <c r="B12" s="196"/>
      <c r="C12" s="195"/>
      <c r="D12" s="194"/>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1"/>
      <c r="AI12" s="193">
        <f t="shared" si="0"/>
        <v>0</v>
      </c>
      <c r="AJ12" s="657"/>
    </row>
    <row r="13" spans="1:36" ht="18" customHeight="1">
      <c r="A13" s="194"/>
      <c r="B13" s="196"/>
      <c r="C13" s="195"/>
      <c r="D13" s="194"/>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1"/>
      <c r="AI13" s="193">
        <f t="shared" si="0"/>
        <v>0</v>
      </c>
      <c r="AJ13" s="657"/>
    </row>
    <row r="14" spans="1:36" ht="18" customHeight="1">
      <c r="A14" s="194"/>
      <c r="B14" s="196"/>
      <c r="C14" s="195"/>
      <c r="D14" s="194"/>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1"/>
      <c r="AI14" s="193">
        <f t="shared" si="0"/>
        <v>0</v>
      </c>
      <c r="AJ14" s="657"/>
    </row>
    <row r="15" spans="1:36" ht="18" customHeight="1">
      <c r="A15" s="194"/>
      <c r="B15" s="196"/>
      <c r="C15" s="195"/>
      <c r="D15" s="194"/>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1"/>
      <c r="AI15" s="193">
        <f t="shared" si="0"/>
        <v>0</v>
      </c>
      <c r="AJ15" s="657"/>
    </row>
    <row r="16" spans="1:36" ht="18" customHeight="1">
      <c r="A16" s="194"/>
      <c r="B16" s="196"/>
      <c r="C16" s="195"/>
      <c r="D16" s="194"/>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1"/>
      <c r="AI16" s="193">
        <f t="shared" si="0"/>
        <v>0</v>
      </c>
      <c r="AJ16" s="657"/>
    </row>
    <row r="17" spans="1:36" ht="18" customHeight="1">
      <c r="A17" s="194"/>
      <c r="B17" s="196"/>
      <c r="C17" s="195"/>
      <c r="D17" s="194"/>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1"/>
      <c r="AI17" s="193">
        <f t="shared" si="0"/>
        <v>0</v>
      </c>
      <c r="AJ17" s="657"/>
    </row>
    <row r="18" spans="1:36" ht="18" customHeight="1">
      <c r="A18" s="194"/>
      <c r="B18" s="196"/>
      <c r="C18" s="195"/>
      <c r="D18" s="194"/>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1"/>
      <c r="AI18" s="193">
        <f t="shared" si="0"/>
        <v>0</v>
      </c>
      <c r="AJ18" s="657"/>
    </row>
    <row r="19" spans="1:36" ht="18" customHeight="1">
      <c r="A19" s="194"/>
      <c r="B19" s="196"/>
      <c r="C19" s="195"/>
      <c r="D19" s="194"/>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193">
        <f t="shared" si="0"/>
        <v>0</v>
      </c>
      <c r="AJ19" s="657"/>
    </row>
    <row r="20" spans="1:36" ht="18" customHeight="1">
      <c r="A20" s="194"/>
      <c r="B20" s="196"/>
      <c r="C20" s="195"/>
      <c r="D20" s="194"/>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1"/>
      <c r="AI20" s="193">
        <f t="shared" si="0"/>
        <v>0</v>
      </c>
      <c r="AJ20" s="657"/>
    </row>
    <row r="21" spans="1:36" ht="18" customHeight="1">
      <c r="A21" s="194"/>
      <c r="B21" s="196"/>
      <c r="C21" s="195"/>
      <c r="D21" s="194"/>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1"/>
      <c r="AI21" s="193">
        <f t="shared" si="0"/>
        <v>0</v>
      </c>
      <c r="AJ21" s="657"/>
    </row>
    <row r="22" spans="1:36" ht="18" customHeight="1">
      <c r="A22" s="194"/>
      <c r="B22" s="196"/>
      <c r="C22" s="195"/>
      <c r="D22" s="194"/>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1"/>
      <c r="AI22" s="193">
        <f t="shared" si="0"/>
        <v>0</v>
      </c>
      <c r="AJ22" s="657"/>
    </row>
    <row r="23" spans="1:36" ht="18" customHeight="1">
      <c r="A23" s="194"/>
      <c r="B23" s="196"/>
      <c r="C23" s="195"/>
      <c r="D23" s="194"/>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1"/>
      <c r="AI23" s="193">
        <f t="shared" si="0"/>
        <v>0</v>
      </c>
      <c r="AJ23" s="657"/>
    </row>
    <row r="24" spans="1:36" ht="18" customHeight="1">
      <c r="A24" s="194"/>
      <c r="B24" s="196"/>
      <c r="C24" s="195"/>
      <c r="D24" s="194"/>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1"/>
      <c r="AI24" s="193">
        <f t="shared" si="0"/>
        <v>0</v>
      </c>
      <c r="AJ24" s="657"/>
    </row>
    <row r="25" spans="1:36" ht="18" customHeight="1" thickBot="1">
      <c r="A25" s="190"/>
      <c r="B25" s="192"/>
      <c r="C25" s="191"/>
      <c r="D25" s="190"/>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8"/>
      <c r="AI25" s="187">
        <f t="shared" si="0"/>
        <v>0</v>
      </c>
      <c r="AJ25" s="658"/>
    </row>
    <row r="27" spans="1:36" ht="16.5" customHeight="1">
      <c r="A27" s="645" t="s">
        <v>160</v>
      </c>
      <c r="B27" s="645"/>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row>
    <row r="28" spans="1:36" ht="16.5" customHeight="1">
      <c r="A28" s="186" t="s">
        <v>198</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row>
    <row r="29" spans="1:36" ht="16.5" customHeight="1">
      <c r="A29" s="645" t="s">
        <v>197</v>
      </c>
      <c r="B29" s="645"/>
      <c r="C29" s="645"/>
      <c r="D29" s="645"/>
      <c r="E29" s="645"/>
      <c r="F29" s="645"/>
      <c r="G29" s="645"/>
      <c r="H29" s="645"/>
      <c r="I29" s="645"/>
      <c r="J29" s="645"/>
      <c r="K29" s="645"/>
      <c r="L29" s="645"/>
      <c r="M29" s="645"/>
      <c r="N29" s="645"/>
      <c r="O29" s="645"/>
      <c r="P29" s="645"/>
      <c r="Q29" s="645"/>
      <c r="R29" s="645"/>
      <c r="S29" s="645"/>
      <c r="T29" s="645"/>
      <c r="U29" s="645"/>
      <c r="V29" s="645"/>
      <c r="W29" s="645"/>
      <c r="X29" s="645"/>
      <c r="Y29" s="645"/>
      <c r="Z29" s="645"/>
      <c r="AA29" s="645"/>
      <c r="AB29" s="645"/>
      <c r="AC29" s="645"/>
      <c r="AD29" s="645"/>
      <c r="AE29" s="645"/>
      <c r="AF29" s="645"/>
      <c r="AG29" s="645"/>
      <c r="AH29" s="645"/>
      <c r="AI29" s="645"/>
      <c r="AJ29" s="645"/>
    </row>
    <row r="30" spans="1:36" ht="16.5" customHeight="1">
      <c r="A30" s="186" t="s">
        <v>196</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row>
    <row r="31" spans="1:36" ht="16.5" customHeight="1">
      <c r="A31" s="645" t="s">
        <v>161</v>
      </c>
      <c r="B31" s="645"/>
      <c r="C31" s="645"/>
      <c r="D31" s="645"/>
      <c r="E31" s="645"/>
      <c r="F31" s="645"/>
      <c r="G31" s="645"/>
      <c r="H31" s="645"/>
      <c r="I31" s="645"/>
      <c r="J31" s="645"/>
      <c r="K31" s="645"/>
      <c r="L31" s="645"/>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row>
    <row r="32" spans="1:36" ht="15.75" customHeight="1">
      <c r="A32" s="645" t="s">
        <v>162</v>
      </c>
      <c r="B32" s="645"/>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row>
    <row r="33" spans="1:36" ht="15.75" customHeight="1">
      <c r="A33" s="645" t="s">
        <v>195</v>
      </c>
      <c r="B33" s="645"/>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row>
    <row r="34" spans="1:36" ht="15.75" customHeight="1">
      <c r="A34" s="185" t="s">
        <v>194</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row>
  </sheetData>
  <mergeCells count="12">
    <mergeCell ref="A33:AJ33"/>
    <mergeCell ref="A3:AJ3"/>
    <mergeCell ref="A4:A5"/>
    <mergeCell ref="B4:B5"/>
    <mergeCell ref="C4:C5"/>
    <mergeCell ref="AI4:AI5"/>
    <mergeCell ref="AJ4:AJ5"/>
    <mergeCell ref="AJ6:AJ25"/>
    <mergeCell ref="A31:AJ31"/>
    <mergeCell ref="A32:AJ32"/>
    <mergeCell ref="A27:AJ27"/>
    <mergeCell ref="A29:AJ29"/>
  </mergeCells>
  <phoneticPr fontId="2"/>
  <dataValidations count="1">
    <dataValidation type="list" allowBlank="1" showInputMessage="1" showErrorMessage="1" sqref="B6:B25">
      <formula1>"Ａ,Ｂ,Ｃ,Ｄ"</formula1>
    </dataValidation>
  </dataValidations>
  <printOptions horizontalCentered="1" verticalCentered="1"/>
  <pageMargins left="0.19685039370078741" right="0.19685039370078741" top="0" bottom="0" header="0.31496062992125984" footer="0.31496062992125984"/>
  <pageSetup paperSize="9"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view="pageBreakPreview" zoomScale="86" zoomScaleNormal="80" zoomScaleSheetLayoutView="86" workbookViewId="0">
      <selection sqref="A1:B1"/>
    </sheetView>
  </sheetViews>
  <sheetFormatPr defaultRowHeight="13.5"/>
  <cols>
    <col min="1" max="1" width="2.375" style="212" customWidth="1"/>
    <col min="2" max="2" width="4.375" style="212" customWidth="1"/>
    <col min="3" max="3" width="8.25" style="212" customWidth="1"/>
    <col min="4" max="4" width="11.875" style="212" customWidth="1"/>
    <col min="5" max="8" width="8.25" style="212" customWidth="1"/>
    <col min="9" max="19" width="7.625" style="212" customWidth="1"/>
    <col min="20" max="21" width="6.75" style="212" customWidth="1"/>
    <col min="22" max="22" width="5.5" style="212" customWidth="1"/>
    <col min="23" max="23" width="0" style="212" hidden="1" customWidth="1"/>
    <col min="24" max="25" width="11.75" style="212" hidden="1" customWidth="1"/>
    <col min="26" max="26" width="23.75" style="212" hidden="1" customWidth="1"/>
    <col min="27" max="29" width="11.75" style="212" hidden="1" customWidth="1"/>
    <col min="30" max="30" width="8.375" style="212" hidden="1" customWidth="1"/>
    <col min="31" max="31" width="10.875" style="212" hidden="1" customWidth="1"/>
    <col min="32" max="16384" width="9" style="212"/>
  </cols>
  <sheetData>
    <row r="1" spans="1:30" ht="24.95" customHeight="1">
      <c r="A1" s="208" t="s">
        <v>238</v>
      </c>
      <c r="B1" s="209"/>
      <c r="C1" s="210"/>
      <c r="D1" s="209"/>
      <c r="E1" s="209"/>
      <c r="F1" s="209"/>
      <c r="G1" s="211"/>
      <c r="H1" s="209"/>
      <c r="I1" s="209"/>
      <c r="J1" s="209"/>
      <c r="K1" s="209"/>
      <c r="L1" s="210"/>
      <c r="M1" s="210"/>
      <c r="N1" s="210"/>
      <c r="O1" s="210"/>
      <c r="P1" s="210"/>
      <c r="Q1" s="210"/>
      <c r="R1" s="210"/>
      <c r="S1" s="210"/>
      <c r="T1" s="210"/>
      <c r="U1" s="210"/>
      <c r="V1" s="210"/>
      <c r="W1" s="210"/>
      <c r="X1" s="210"/>
      <c r="Y1" s="210"/>
    </row>
    <row r="2" spans="1:30" ht="21" customHeight="1">
      <c r="A2" s="213"/>
      <c r="B2" s="214" t="s">
        <v>239</v>
      </c>
      <c r="C2" s="210"/>
      <c r="D2" s="209"/>
      <c r="E2" s="663" t="s">
        <v>240</v>
      </c>
      <c r="F2" s="663"/>
      <c r="G2" s="663"/>
      <c r="H2" s="664" t="s">
        <v>241</v>
      </c>
      <c r="I2" s="664"/>
      <c r="J2" s="664"/>
      <c r="K2" s="665"/>
      <c r="L2" s="665"/>
      <c r="M2" s="665"/>
      <c r="N2" s="665"/>
      <c r="O2" s="665"/>
      <c r="P2" s="665"/>
      <c r="Q2" s="665"/>
      <c r="R2" s="665"/>
      <c r="S2" s="665"/>
      <c r="T2" s="665"/>
      <c r="U2" s="665"/>
      <c r="V2" s="210"/>
      <c r="W2" s="210"/>
      <c r="X2" s="210"/>
      <c r="Y2" s="210"/>
    </row>
    <row r="3" spans="1:30" ht="21" customHeight="1">
      <c r="A3" s="213"/>
      <c r="B3" s="214" t="s">
        <v>242</v>
      </c>
      <c r="C3" s="215"/>
      <c r="D3" s="215"/>
      <c r="E3" s="215"/>
      <c r="F3" s="215"/>
      <c r="G3" s="215"/>
      <c r="H3" s="215"/>
      <c r="I3" s="215"/>
      <c r="J3" s="215"/>
      <c r="K3" s="209"/>
      <c r="L3" s="210"/>
      <c r="M3" s="210"/>
      <c r="N3" s="210"/>
      <c r="O3" s="210"/>
      <c r="P3" s="210"/>
      <c r="Q3" s="210"/>
      <c r="R3" s="210"/>
      <c r="S3" s="210"/>
      <c r="T3" s="210"/>
      <c r="U3" s="210"/>
      <c r="V3" s="210"/>
      <c r="W3" s="210"/>
      <c r="X3" s="210"/>
      <c r="Y3" s="210"/>
    </row>
    <row r="4" spans="1:30" ht="23.25" customHeight="1">
      <c r="A4" s="210"/>
      <c r="B4" s="214" t="s">
        <v>243</v>
      </c>
      <c r="C4" s="215"/>
      <c r="D4" s="215"/>
      <c r="E4" s="215"/>
      <c r="F4" s="215"/>
      <c r="G4" s="215"/>
      <c r="H4" s="215"/>
      <c r="I4" s="215"/>
      <c r="J4" s="215"/>
      <c r="K4" s="215"/>
      <c r="L4" s="215"/>
      <c r="M4" s="215"/>
      <c r="N4" s="215"/>
      <c r="O4" s="215"/>
      <c r="P4" s="210"/>
      <c r="Q4" s="210"/>
      <c r="R4" s="210"/>
      <c r="S4" s="210"/>
      <c r="T4" s="210"/>
      <c r="U4" s="210"/>
      <c r="V4" s="210"/>
      <c r="W4" s="210"/>
      <c r="X4" s="216"/>
      <c r="Y4" s="216" t="s">
        <v>244</v>
      </c>
      <c r="Z4" s="217" t="s">
        <v>245</v>
      </c>
      <c r="AA4" s="217" t="s">
        <v>246</v>
      </c>
      <c r="AB4" s="216" t="s">
        <v>247</v>
      </c>
      <c r="AC4" s="216" t="s">
        <v>248</v>
      </c>
      <c r="AD4" s="216" t="s">
        <v>249</v>
      </c>
    </row>
    <row r="5" spans="1:30" ht="24" customHeight="1">
      <c r="A5" s="209"/>
      <c r="B5" s="218" t="s">
        <v>250</v>
      </c>
      <c r="C5" s="215"/>
      <c r="D5" s="215"/>
      <c r="E5" s="215"/>
      <c r="F5" s="215"/>
      <c r="G5" s="215"/>
      <c r="H5" s="215"/>
      <c r="I5" s="215"/>
      <c r="J5" s="215"/>
      <c r="K5" s="215"/>
      <c r="L5" s="215"/>
      <c r="M5" s="215"/>
      <c r="N5" s="215"/>
      <c r="O5" s="210"/>
      <c r="P5" s="210"/>
      <c r="Q5" s="210"/>
      <c r="R5" s="210"/>
      <c r="S5" s="210"/>
      <c r="T5" s="210"/>
      <c r="U5" s="210"/>
      <c r="V5" s="210"/>
      <c r="W5" s="210"/>
      <c r="X5" s="216" t="s">
        <v>241</v>
      </c>
      <c r="Y5" s="216">
        <v>0.7</v>
      </c>
      <c r="Z5" s="217">
        <v>0.25</v>
      </c>
      <c r="AA5" s="217" t="s">
        <v>251</v>
      </c>
      <c r="AB5" s="217" t="s">
        <v>251</v>
      </c>
      <c r="AC5" s="217" t="s">
        <v>251</v>
      </c>
      <c r="AD5" s="217" t="s">
        <v>251</v>
      </c>
    </row>
    <row r="6" spans="1:30" ht="21" customHeight="1">
      <c r="A6" s="209"/>
      <c r="B6" s="666" t="s">
        <v>82</v>
      </c>
      <c r="C6" s="667"/>
      <c r="D6" s="667"/>
      <c r="E6" s="667"/>
      <c r="F6" s="667"/>
      <c r="G6" s="667"/>
      <c r="H6" s="667"/>
      <c r="I6" s="219" t="s">
        <v>83</v>
      </c>
      <c r="J6" s="219" t="s">
        <v>84</v>
      </c>
      <c r="K6" s="219" t="s">
        <v>85</v>
      </c>
      <c r="L6" s="219" t="s">
        <v>86</v>
      </c>
      <c r="M6" s="219" t="s">
        <v>87</v>
      </c>
      <c r="N6" s="219" t="s">
        <v>88</v>
      </c>
      <c r="O6" s="219" t="s">
        <v>89</v>
      </c>
      <c r="P6" s="219" t="s">
        <v>90</v>
      </c>
      <c r="Q6" s="219" t="s">
        <v>91</v>
      </c>
      <c r="R6" s="220" t="s">
        <v>92</v>
      </c>
      <c r="S6" s="220" t="s">
        <v>93</v>
      </c>
      <c r="T6" s="668" t="s">
        <v>252</v>
      </c>
      <c r="U6" s="669"/>
      <c r="V6" s="210"/>
      <c r="W6" s="210"/>
      <c r="X6" s="216" t="s">
        <v>253</v>
      </c>
      <c r="Y6" s="216">
        <v>0.5</v>
      </c>
      <c r="Z6" s="217" t="s">
        <v>254</v>
      </c>
      <c r="AA6" s="217" t="s">
        <v>254</v>
      </c>
      <c r="AB6" s="217" t="s">
        <v>254</v>
      </c>
      <c r="AC6" s="217" t="s">
        <v>254</v>
      </c>
      <c r="AD6" s="217" t="s">
        <v>254</v>
      </c>
    </row>
    <row r="7" spans="1:30" ht="21" customHeight="1">
      <c r="A7" s="209"/>
      <c r="B7" s="221" t="s">
        <v>255</v>
      </c>
      <c r="C7" s="659" t="s">
        <v>94</v>
      </c>
      <c r="D7" s="660"/>
      <c r="E7" s="660"/>
      <c r="F7" s="660"/>
      <c r="G7" s="660"/>
      <c r="H7" s="660"/>
      <c r="I7" s="222"/>
      <c r="J7" s="222"/>
      <c r="K7" s="222"/>
      <c r="L7" s="222"/>
      <c r="M7" s="222"/>
      <c r="N7" s="222"/>
      <c r="O7" s="222"/>
      <c r="P7" s="222"/>
      <c r="Q7" s="222"/>
      <c r="R7" s="223"/>
      <c r="S7" s="222"/>
      <c r="T7" s="661">
        <f>SUM(I7:S7)</f>
        <v>0</v>
      </c>
      <c r="U7" s="662"/>
      <c r="V7" s="210"/>
      <c r="W7" s="210"/>
      <c r="X7" s="216" t="s">
        <v>256</v>
      </c>
      <c r="Y7" s="216">
        <v>0.4</v>
      </c>
      <c r="Z7" s="217" t="s">
        <v>254</v>
      </c>
      <c r="AA7" s="217" t="s">
        <v>254</v>
      </c>
      <c r="AB7" s="217">
        <v>0.3</v>
      </c>
      <c r="AC7" s="217" t="s">
        <v>254</v>
      </c>
      <c r="AD7" s="217" t="s">
        <v>254</v>
      </c>
    </row>
    <row r="8" spans="1:30" ht="21" customHeight="1">
      <c r="A8" s="209"/>
      <c r="B8" s="221" t="s">
        <v>257</v>
      </c>
      <c r="C8" s="670" t="str">
        <f>B7&amp;"のうち介護福祉士の総数（常勤換算）"</f>
        <v>aのうち介護福祉士の総数（常勤換算）</v>
      </c>
      <c r="D8" s="671"/>
      <c r="E8" s="671"/>
      <c r="F8" s="671"/>
      <c r="G8" s="671"/>
      <c r="H8" s="672"/>
      <c r="I8" s="222"/>
      <c r="J8" s="222"/>
      <c r="K8" s="222"/>
      <c r="L8" s="222"/>
      <c r="M8" s="222"/>
      <c r="N8" s="222"/>
      <c r="O8" s="222"/>
      <c r="P8" s="222"/>
      <c r="Q8" s="222"/>
      <c r="R8" s="222"/>
      <c r="S8" s="222"/>
      <c r="T8" s="661">
        <f>SUM(I8:S8)</f>
        <v>0</v>
      </c>
      <c r="U8" s="662"/>
      <c r="V8" s="210"/>
      <c r="W8" s="210"/>
      <c r="X8" s="210" t="s">
        <v>15</v>
      </c>
      <c r="Y8" s="210"/>
    </row>
    <row r="9" spans="1:30" ht="21" customHeight="1" thickBot="1">
      <c r="A9" s="209"/>
      <c r="B9" s="224" t="s">
        <v>258</v>
      </c>
      <c r="C9" s="673" t="str">
        <f>B8&amp;"のうち勤続10年以上の介護福祉士の総数（常勤換算）"</f>
        <v>bのうち勤続10年以上の介護福祉士の総数（常勤換算）</v>
      </c>
      <c r="D9" s="674"/>
      <c r="E9" s="674"/>
      <c r="F9" s="674"/>
      <c r="G9" s="674"/>
      <c r="H9" s="674"/>
      <c r="I9" s="222"/>
      <c r="J9" s="222"/>
      <c r="K9" s="222"/>
      <c r="L9" s="222"/>
      <c r="M9" s="222"/>
      <c r="N9" s="222"/>
      <c r="O9" s="222"/>
      <c r="P9" s="222"/>
      <c r="Q9" s="222"/>
      <c r="R9" s="223"/>
      <c r="S9" s="222"/>
      <c r="T9" s="661">
        <f>SUM(I9:S9)</f>
        <v>0</v>
      </c>
      <c r="U9" s="662"/>
      <c r="V9" s="210"/>
      <c r="W9" s="210"/>
      <c r="X9" s="210"/>
      <c r="Y9" s="210"/>
    </row>
    <row r="10" spans="1:30" ht="21" hidden="1" customHeight="1">
      <c r="A10" s="209"/>
      <c r="B10" s="224" t="s">
        <v>259</v>
      </c>
      <c r="C10" s="673" t="str">
        <f>B7&amp;"のうち実務者研修・基礎研修修了者（常勤換算）※"</f>
        <v>aのうち実務者研修・基礎研修修了者（常勤換算）※</v>
      </c>
      <c r="D10" s="674"/>
      <c r="E10" s="674"/>
      <c r="F10" s="674"/>
      <c r="G10" s="674"/>
      <c r="H10" s="674"/>
      <c r="I10" s="225"/>
      <c r="J10" s="225"/>
      <c r="K10" s="225"/>
      <c r="L10" s="225"/>
      <c r="M10" s="225"/>
      <c r="N10" s="225"/>
      <c r="O10" s="225"/>
      <c r="P10" s="225"/>
      <c r="Q10" s="225"/>
      <c r="R10" s="226"/>
      <c r="S10" s="225"/>
      <c r="T10" s="661">
        <f>SUM(I10:S10)</f>
        <v>0</v>
      </c>
      <c r="U10" s="662"/>
      <c r="V10" s="210"/>
      <c r="W10" s="210"/>
      <c r="X10" s="210"/>
      <c r="Y10" s="210"/>
    </row>
    <row r="11" spans="1:30" ht="26.25" customHeight="1" thickBot="1">
      <c r="A11" s="209"/>
      <c r="B11" s="687" t="s">
        <v>260</v>
      </c>
      <c r="C11" s="688"/>
      <c r="D11" s="688"/>
      <c r="E11" s="688"/>
      <c r="F11" s="688"/>
      <c r="G11" s="688"/>
      <c r="H11" s="688"/>
      <c r="I11" s="679" t="s">
        <v>261</v>
      </c>
      <c r="J11" s="680"/>
      <c r="K11" s="681"/>
      <c r="L11" s="682">
        <f>IFERROR(VLOOKUP($H$2,$X$5:$AD$7,2,FALSE),"")</f>
        <v>0.7</v>
      </c>
      <c r="M11" s="683"/>
      <c r="N11" s="689" t="s">
        <v>262</v>
      </c>
      <c r="O11" s="692" t="str">
        <f>Y4&amp;"の割合"</f>
        <v>介護福祉士の割合</v>
      </c>
      <c r="P11" s="693"/>
      <c r="Q11" s="693"/>
      <c r="R11" s="693"/>
      <c r="S11" s="694"/>
      <c r="T11" s="675" t="str">
        <f>IFERROR(ROUNDDOWN(T8/$T$7,3),"")</f>
        <v/>
      </c>
      <c r="U11" s="676"/>
      <c r="V11" s="210"/>
      <c r="W11" s="210"/>
      <c r="X11" s="210"/>
      <c r="Y11" s="210"/>
    </row>
    <row r="12" spans="1:30" ht="26.25" customHeight="1" thickBot="1">
      <c r="A12" s="209"/>
      <c r="B12" s="677" t="s">
        <v>263</v>
      </c>
      <c r="C12" s="677"/>
      <c r="D12" s="677"/>
      <c r="E12" s="677"/>
      <c r="F12" s="677"/>
      <c r="G12" s="677"/>
      <c r="H12" s="678"/>
      <c r="I12" s="679" t="s">
        <v>261</v>
      </c>
      <c r="J12" s="680"/>
      <c r="K12" s="681"/>
      <c r="L12" s="682">
        <f>IFERROR(VLOOKUP($H$2,$X$5:$AD$7,3,FALSE),"")</f>
        <v>0.25</v>
      </c>
      <c r="M12" s="683"/>
      <c r="N12" s="690"/>
      <c r="O12" s="684" t="str">
        <f>Z4&amp;"の割合"</f>
        <v>勤続10年以上の介護福祉士の割合</v>
      </c>
      <c r="P12" s="685"/>
      <c r="Q12" s="685"/>
      <c r="R12" s="685"/>
      <c r="S12" s="686"/>
      <c r="T12" s="675" t="str">
        <f>IFERROR(ROUNDDOWN(T9/$T$7,3),"")</f>
        <v/>
      </c>
      <c r="U12" s="676"/>
      <c r="V12" s="210"/>
      <c r="W12" s="210"/>
      <c r="X12" s="210"/>
      <c r="Y12" s="210"/>
    </row>
    <row r="13" spans="1:30" ht="26.25" hidden="1" customHeight="1">
      <c r="A13" s="209"/>
      <c r="B13" s="677" t="s">
        <v>264</v>
      </c>
      <c r="C13" s="677"/>
      <c r="D13" s="677"/>
      <c r="E13" s="677"/>
      <c r="F13" s="677"/>
      <c r="G13" s="677"/>
      <c r="H13" s="678"/>
      <c r="I13" s="679" t="s">
        <v>261</v>
      </c>
      <c r="J13" s="680"/>
      <c r="K13" s="681"/>
      <c r="L13" s="682" t="str">
        <f>IFERROR(VLOOKUP($H$2,$X$5:$AD$7,4,FALSE),"")</f>
        <v>－</v>
      </c>
      <c r="M13" s="683"/>
      <c r="N13" s="691"/>
      <c r="O13" s="684" t="str">
        <f>AA4&amp;"の割合"</f>
        <v>介護福祉士と実務者研修等修了者の割合</v>
      </c>
      <c r="P13" s="685"/>
      <c r="Q13" s="685"/>
      <c r="R13" s="685"/>
      <c r="S13" s="686"/>
      <c r="T13" s="675" t="str">
        <f>IFERROR(ROUNDDOWN((T10+T8)/$T$7,3),"")</f>
        <v/>
      </c>
      <c r="U13" s="676"/>
      <c r="V13" s="210"/>
      <c r="W13" s="210"/>
      <c r="X13" s="210"/>
      <c r="Y13" s="210"/>
    </row>
    <row r="14" spans="1:30" ht="26.25" hidden="1" customHeight="1">
      <c r="A14" s="209"/>
      <c r="B14" s="697" t="s">
        <v>265</v>
      </c>
      <c r="C14" s="697"/>
      <c r="D14" s="697"/>
      <c r="E14" s="697"/>
      <c r="F14" s="697"/>
      <c r="G14" s="697"/>
      <c r="H14" s="697"/>
      <c r="I14" s="697"/>
      <c r="J14" s="697"/>
      <c r="K14" s="697"/>
      <c r="L14" s="227"/>
      <c r="M14" s="227"/>
      <c r="N14" s="227"/>
      <c r="O14" s="227"/>
      <c r="P14" s="227"/>
      <c r="Q14" s="228"/>
      <c r="R14" s="228"/>
      <c r="S14" s="228"/>
      <c r="T14" s="229"/>
      <c r="U14" s="229"/>
      <c r="V14" s="210"/>
      <c r="W14" s="210"/>
      <c r="X14" s="210"/>
      <c r="Y14" s="210"/>
    </row>
    <row r="15" spans="1:30" ht="26.25" customHeight="1">
      <c r="A15" s="209"/>
      <c r="B15" s="230"/>
      <c r="C15" s="230"/>
      <c r="D15" s="230"/>
      <c r="E15" s="230"/>
      <c r="F15" s="230"/>
      <c r="G15" s="230"/>
      <c r="H15" s="230"/>
      <c r="I15" s="227"/>
      <c r="J15" s="227"/>
      <c r="K15" s="227"/>
      <c r="L15" s="227"/>
      <c r="M15" s="227"/>
      <c r="N15" s="231"/>
      <c r="O15" s="227"/>
      <c r="P15" s="227"/>
      <c r="Q15" s="228"/>
      <c r="R15" s="228"/>
      <c r="S15" s="228"/>
      <c r="T15" s="229"/>
      <c r="U15" s="229"/>
      <c r="V15" s="210"/>
      <c r="W15" s="210"/>
      <c r="X15" s="210"/>
      <c r="Y15" s="210"/>
    </row>
    <row r="16" spans="1:30" ht="24" customHeight="1">
      <c r="A16" s="209"/>
      <c r="B16" s="218" t="s">
        <v>266</v>
      </c>
      <c r="C16" s="215"/>
      <c r="D16" s="215"/>
      <c r="E16" s="215"/>
      <c r="F16" s="215"/>
      <c r="G16" s="215"/>
      <c r="H16" s="215"/>
      <c r="I16" s="215"/>
      <c r="J16" s="215"/>
      <c r="K16" s="215"/>
      <c r="L16" s="215"/>
      <c r="M16" s="215"/>
      <c r="N16" s="215"/>
      <c r="O16" s="210"/>
      <c r="P16" s="210"/>
      <c r="Q16" s="210"/>
      <c r="R16" s="210"/>
      <c r="S16" s="210"/>
      <c r="T16" s="210"/>
      <c r="U16" s="232"/>
      <c r="V16" s="210"/>
      <c r="W16" s="210"/>
      <c r="X16" s="210"/>
      <c r="Y16" s="210"/>
    </row>
    <row r="17" spans="1:25" ht="21" customHeight="1">
      <c r="A17" s="210"/>
      <c r="B17" s="666" t="s">
        <v>82</v>
      </c>
      <c r="C17" s="667"/>
      <c r="D17" s="667"/>
      <c r="E17" s="667"/>
      <c r="F17" s="667"/>
      <c r="G17" s="667"/>
      <c r="H17" s="667"/>
      <c r="I17" s="219" t="s">
        <v>83</v>
      </c>
      <c r="J17" s="219" t="s">
        <v>84</v>
      </c>
      <c r="K17" s="219" t="s">
        <v>85</v>
      </c>
      <c r="L17" s="219" t="s">
        <v>86</v>
      </c>
      <c r="M17" s="219" t="s">
        <v>87</v>
      </c>
      <c r="N17" s="219" t="s">
        <v>88</v>
      </c>
      <c r="O17" s="219" t="s">
        <v>89</v>
      </c>
      <c r="P17" s="219" t="s">
        <v>90</v>
      </c>
      <c r="Q17" s="219" t="s">
        <v>91</v>
      </c>
      <c r="R17" s="220" t="s">
        <v>92</v>
      </c>
      <c r="S17" s="220" t="s">
        <v>93</v>
      </c>
      <c r="T17" s="668" t="s">
        <v>252</v>
      </c>
      <c r="U17" s="669"/>
      <c r="V17" s="210"/>
      <c r="W17" s="210"/>
      <c r="X17" s="210"/>
      <c r="Y17" s="210"/>
    </row>
    <row r="18" spans="1:25" ht="21" customHeight="1">
      <c r="A18" s="210"/>
      <c r="B18" s="221" t="s">
        <v>259</v>
      </c>
      <c r="C18" s="659" t="s">
        <v>267</v>
      </c>
      <c r="D18" s="660"/>
      <c r="E18" s="660"/>
      <c r="F18" s="660"/>
      <c r="G18" s="660"/>
      <c r="H18" s="660"/>
      <c r="I18" s="233"/>
      <c r="J18" s="233"/>
      <c r="K18" s="233"/>
      <c r="L18" s="233"/>
      <c r="M18" s="233"/>
      <c r="N18" s="233"/>
      <c r="O18" s="233"/>
      <c r="P18" s="233"/>
      <c r="Q18" s="233"/>
      <c r="R18" s="234"/>
      <c r="S18" s="233"/>
      <c r="T18" s="661">
        <f>SUM(I18:S18)</f>
        <v>0</v>
      </c>
      <c r="U18" s="662"/>
      <c r="V18" s="210"/>
      <c r="W18" s="210"/>
      <c r="X18" s="210"/>
      <c r="Y18" s="210"/>
    </row>
    <row r="19" spans="1:25" ht="21" customHeight="1" thickBot="1">
      <c r="A19" s="210"/>
      <c r="B19" s="221" t="s">
        <v>268</v>
      </c>
      <c r="C19" s="695" t="s">
        <v>269</v>
      </c>
      <c r="D19" s="696"/>
      <c r="E19" s="696"/>
      <c r="F19" s="696"/>
      <c r="G19" s="696"/>
      <c r="H19" s="696"/>
      <c r="I19" s="233"/>
      <c r="J19" s="233"/>
      <c r="K19" s="233"/>
      <c r="L19" s="233"/>
      <c r="M19" s="233"/>
      <c r="N19" s="233"/>
      <c r="O19" s="233"/>
      <c r="P19" s="233"/>
      <c r="Q19" s="233"/>
      <c r="R19" s="234"/>
      <c r="S19" s="233"/>
      <c r="T19" s="661">
        <f>SUM(I19:S19)</f>
        <v>0</v>
      </c>
      <c r="U19" s="662"/>
      <c r="V19" s="210"/>
      <c r="W19" s="210"/>
      <c r="X19" s="210"/>
      <c r="Y19" s="210"/>
    </row>
    <row r="20" spans="1:25" ht="21" hidden="1" customHeight="1" thickBot="1">
      <c r="A20" s="210"/>
      <c r="B20" s="224" t="s">
        <v>270</v>
      </c>
      <c r="C20" s="673" t="str">
        <f>B19&amp;"のうち勤続年数３年以上の者の人数（常勤換算）※"</f>
        <v>eのうち勤続年数３年以上の者の人数（常勤換算）※</v>
      </c>
      <c r="D20" s="674"/>
      <c r="E20" s="674"/>
      <c r="F20" s="674"/>
      <c r="G20" s="674"/>
      <c r="H20" s="674"/>
      <c r="I20" s="235"/>
      <c r="J20" s="235"/>
      <c r="K20" s="235"/>
      <c r="L20" s="235"/>
      <c r="M20" s="235"/>
      <c r="N20" s="235"/>
      <c r="O20" s="235"/>
      <c r="P20" s="235"/>
      <c r="Q20" s="235"/>
      <c r="R20" s="236"/>
      <c r="S20" s="235"/>
      <c r="T20" s="661">
        <f>SUM(I20:S20)</f>
        <v>0</v>
      </c>
      <c r="U20" s="662"/>
      <c r="V20" s="210"/>
      <c r="W20" s="210"/>
      <c r="X20" s="210"/>
      <c r="Y20" s="210"/>
    </row>
    <row r="21" spans="1:25" ht="21" customHeight="1" thickBot="1">
      <c r="A21" s="210"/>
      <c r="B21" s="687" t="s">
        <v>271</v>
      </c>
      <c r="C21" s="688"/>
      <c r="D21" s="688"/>
      <c r="E21" s="688"/>
      <c r="F21" s="688"/>
      <c r="G21" s="688"/>
      <c r="H21" s="688"/>
      <c r="I21" s="679" t="s">
        <v>261</v>
      </c>
      <c r="J21" s="680"/>
      <c r="K21" s="681"/>
      <c r="L21" s="682" t="str">
        <f>IFERROR(VLOOKUP($H$2,$X$5:$AD$7,5,FALSE),"")</f>
        <v>－</v>
      </c>
      <c r="M21" s="683"/>
      <c r="N21" s="698" t="s">
        <v>262</v>
      </c>
      <c r="O21" s="700" t="str">
        <f>AB4&amp;"の割合"</f>
        <v>勤続7年以上の職員の割合</v>
      </c>
      <c r="P21" s="701"/>
      <c r="Q21" s="701"/>
      <c r="R21" s="701"/>
      <c r="S21" s="702"/>
      <c r="T21" s="675" t="str">
        <f>IFERROR(ROUNDDOWN(T19/$T$18,3),"")</f>
        <v/>
      </c>
      <c r="U21" s="676"/>
      <c r="V21" s="210"/>
      <c r="W21" s="210"/>
      <c r="X21" s="210"/>
      <c r="Y21" s="210"/>
    </row>
    <row r="22" spans="1:25" ht="20.25" hidden="1" customHeight="1">
      <c r="A22" s="210"/>
      <c r="B22" s="678" t="s">
        <v>272</v>
      </c>
      <c r="C22" s="703"/>
      <c r="D22" s="703"/>
      <c r="E22" s="703"/>
      <c r="F22" s="703"/>
      <c r="G22" s="703"/>
      <c r="H22" s="704"/>
      <c r="I22" s="679" t="s">
        <v>261</v>
      </c>
      <c r="J22" s="680"/>
      <c r="K22" s="681"/>
      <c r="L22" s="682" t="str">
        <f>IFERROR(VLOOKUP($H$2,$X$5:$AD$7,6,FALSE),"")</f>
        <v>－</v>
      </c>
      <c r="M22" s="683"/>
      <c r="N22" s="699"/>
      <c r="O22" s="684" t="str">
        <f>AC4&amp;"の割合"</f>
        <v>勤続3年以上の職員の割合</v>
      </c>
      <c r="P22" s="685"/>
      <c r="Q22" s="685"/>
      <c r="R22" s="685"/>
      <c r="S22" s="686"/>
      <c r="T22" s="675" t="str">
        <f>IFERROR(ROUNDDOWN(T20/$T$18,3),"")</f>
        <v/>
      </c>
      <c r="U22" s="676"/>
      <c r="V22" s="237"/>
      <c r="W22" s="210"/>
      <c r="X22" s="210"/>
      <c r="Y22" s="210"/>
    </row>
    <row r="23" spans="1:25" ht="20.25" customHeight="1">
      <c r="A23" s="210"/>
      <c r="B23" s="230"/>
      <c r="C23" s="238"/>
      <c r="D23" s="238"/>
      <c r="E23" s="238"/>
      <c r="F23" s="238"/>
      <c r="G23" s="238"/>
      <c r="H23" s="238"/>
      <c r="I23" s="239"/>
      <c r="J23" s="240"/>
      <c r="K23" s="240"/>
      <c r="L23" s="241"/>
      <c r="M23" s="242"/>
      <c r="N23" s="240"/>
      <c r="O23" s="243"/>
      <c r="P23" s="244"/>
      <c r="Q23" s="244"/>
      <c r="R23" s="243"/>
      <c r="S23" s="244"/>
      <c r="T23" s="245"/>
      <c r="U23" s="245"/>
      <c r="V23" s="246"/>
      <c r="W23" s="210"/>
      <c r="X23" s="210"/>
      <c r="Y23" s="210"/>
    </row>
    <row r="24" spans="1:25" ht="20.25" customHeight="1">
      <c r="A24" s="210"/>
      <c r="B24" s="218" t="s">
        <v>273</v>
      </c>
      <c r="C24" s="247"/>
      <c r="D24" s="247"/>
      <c r="E24" s="247"/>
      <c r="F24" s="247"/>
      <c r="G24" s="247"/>
      <c r="H24" s="247"/>
      <c r="I24" s="239"/>
      <c r="J24" s="239"/>
      <c r="K24" s="239"/>
      <c r="L24" s="248"/>
      <c r="M24" s="248"/>
      <c r="N24" s="239"/>
      <c r="O24" s="249"/>
      <c r="P24" s="250"/>
      <c r="Q24" s="250"/>
      <c r="R24" s="249"/>
      <c r="S24" s="250"/>
      <c r="T24" s="251"/>
      <c r="U24" s="251"/>
      <c r="V24" s="246"/>
      <c r="W24" s="210"/>
      <c r="X24" s="210"/>
      <c r="Y24" s="210"/>
    </row>
    <row r="25" spans="1:25" ht="21" customHeight="1">
      <c r="A25" s="210"/>
      <c r="B25" s="666" t="s">
        <v>82</v>
      </c>
      <c r="C25" s="667"/>
      <c r="D25" s="667"/>
      <c r="E25" s="667"/>
      <c r="F25" s="667"/>
      <c r="G25" s="667"/>
      <c r="H25" s="667"/>
      <c r="I25" s="219" t="s">
        <v>83</v>
      </c>
      <c r="J25" s="219" t="s">
        <v>84</v>
      </c>
      <c r="K25" s="219" t="s">
        <v>85</v>
      </c>
      <c r="L25" s="219" t="s">
        <v>86</v>
      </c>
      <c r="M25" s="219" t="s">
        <v>87</v>
      </c>
      <c r="N25" s="219" t="s">
        <v>88</v>
      </c>
      <c r="O25" s="219" t="s">
        <v>89</v>
      </c>
      <c r="P25" s="219" t="s">
        <v>90</v>
      </c>
      <c r="Q25" s="219" t="s">
        <v>91</v>
      </c>
      <c r="R25" s="220" t="s">
        <v>92</v>
      </c>
      <c r="S25" s="220" t="s">
        <v>93</v>
      </c>
      <c r="T25" s="668" t="s">
        <v>252</v>
      </c>
      <c r="U25" s="669"/>
      <c r="V25" s="210"/>
      <c r="W25" s="210"/>
      <c r="X25" s="210"/>
      <c r="Y25" s="210"/>
    </row>
    <row r="26" spans="1:25" ht="21" customHeight="1">
      <c r="A26" s="210"/>
      <c r="B26" s="221" t="s">
        <v>274</v>
      </c>
      <c r="C26" s="659" t="s">
        <v>275</v>
      </c>
      <c r="D26" s="660"/>
      <c r="E26" s="660"/>
      <c r="F26" s="660"/>
      <c r="G26" s="660"/>
      <c r="H26" s="660"/>
      <c r="I26" s="235"/>
      <c r="J26" s="235"/>
      <c r="K26" s="235"/>
      <c r="L26" s="235"/>
      <c r="M26" s="235"/>
      <c r="N26" s="235"/>
      <c r="O26" s="235"/>
      <c r="P26" s="235"/>
      <c r="Q26" s="235"/>
      <c r="R26" s="236"/>
      <c r="S26" s="235"/>
      <c r="T26" s="661">
        <f>SUM(I26:S26)</f>
        <v>0</v>
      </c>
      <c r="U26" s="662"/>
      <c r="V26" s="210"/>
      <c r="W26" s="210"/>
      <c r="X26" s="210"/>
      <c r="Y26" s="210"/>
    </row>
    <row r="27" spans="1:25" ht="21" customHeight="1" thickBot="1">
      <c r="A27" s="210"/>
      <c r="B27" s="224" t="s">
        <v>276</v>
      </c>
      <c r="C27" s="673" t="str">
        <f>B26&amp;"のうち，常勤職員の総数（常勤換算）"</f>
        <v>hのうち，常勤職員の総数（常勤換算）</v>
      </c>
      <c r="D27" s="674"/>
      <c r="E27" s="674"/>
      <c r="F27" s="674"/>
      <c r="G27" s="674"/>
      <c r="H27" s="674"/>
      <c r="I27" s="235"/>
      <c r="J27" s="235"/>
      <c r="K27" s="235"/>
      <c r="L27" s="235"/>
      <c r="M27" s="235"/>
      <c r="N27" s="235"/>
      <c r="O27" s="235"/>
      <c r="P27" s="235"/>
      <c r="Q27" s="235"/>
      <c r="R27" s="236"/>
      <c r="S27" s="235"/>
      <c r="T27" s="661">
        <f>SUM(I27:S27)</f>
        <v>0</v>
      </c>
      <c r="U27" s="662"/>
      <c r="V27" s="210"/>
      <c r="W27" s="210"/>
      <c r="X27" s="210"/>
      <c r="Y27" s="210"/>
    </row>
    <row r="28" spans="1:25" ht="21" customHeight="1" thickBot="1">
      <c r="A28" s="210"/>
      <c r="B28" s="687" t="s">
        <v>277</v>
      </c>
      <c r="C28" s="688"/>
      <c r="D28" s="688"/>
      <c r="E28" s="688"/>
      <c r="F28" s="688"/>
      <c r="G28" s="688"/>
      <c r="H28" s="688"/>
      <c r="I28" s="679" t="s">
        <v>261</v>
      </c>
      <c r="J28" s="680"/>
      <c r="K28" s="681"/>
      <c r="L28" s="682" t="str">
        <f>IFERROR(VLOOKUP($H$2,$X$5:$AD$7,7,FALSE),"")</f>
        <v>－</v>
      </c>
      <c r="M28" s="683"/>
      <c r="N28" s="252" t="s">
        <v>262</v>
      </c>
      <c r="O28" s="700" t="str">
        <f>AD4&amp;"の割合"</f>
        <v>常勤職員の割合</v>
      </c>
      <c r="P28" s="701"/>
      <c r="Q28" s="701"/>
      <c r="R28" s="701"/>
      <c r="S28" s="702"/>
      <c r="T28" s="675" t="str">
        <f>IFERROR(ROUNDDOWN(T27/$T26,3),"")</f>
        <v/>
      </c>
      <c r="U28" s="676"/>
      <c r="V28" s="210"/>
      <c r="W28" s="210"/>
      <c r="X28" s="210"/>
      <c r="Y28" s="210"/>
    </row>
    <row r="29" spans="1:25" ht="21" customHeight="1">
      <c r="A29" s="210"/>
      <c r="B29" s="230"/>
      <c r="C29" s="230"/>
      <c r="D29" s="230"/>
      <c r="E29" s="230"/>
      <c r="F29" s="230"/>
      <c r="G29" s="230"/>
      <c r="H29" s="230"/>
      <c r="I29" s="239"/>
      <c r="J29" s="239"/>
      <c r="K29" s="239"/>
      <c r="L29" s="242"/>
      <c r="M29" s="242"/>
      <c r="N29" s="239"/>
      <c r="O29" s="253"/>
      <c r="P29" s="253"/>
      <c r="Q29" s="253"/>
      <c r="R29" s="253"/>
      <c r="S29" s="253"/>
      <c r="T29" s="245"/>
      <c r="U29" s="245"/>
      <c r="V29" s="210"/>
      <c r="W29" s="210"/>
      <c r="X29" s="210"/>
      <c r="Y29" s="210"/>
    </row>
    <row r="30" spans="1:25" ht="21.75" customHeight="1">
      <c r="B30" s="215"/>
      <c r="D30" s="254"/>
      <c r="E30" s="254"/>
      <c r="F30" s="254"/>
      <c r="G30" s="254"/>
      <c r="H30" s="254"/>
      <c r="I30" s="254"/>
      <c r="J30" s="254"/>
      <c r="K30" s="254"/>
      <c r="U30" s="229"/>
    </row>
  </sheetData>
  <mergeCells count="60">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25" right="0.25"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227"/>
  <sheetViews>
    <sheetView view="pageBreakPreview" zoomScaleNormal="100" zoomScaleSheetLayoutView="100" workbookViewId="0">
      <selection sqref="A1:E1"/>
    </sheetView>
  </sheetViews>
  <sheetFormatPr defaultRowHeight="20.100000000000001" customHeight="1"/>
  <cols>
    <col min="1" max="1" width="23.625" style="270" customWidth="1"/>
    <col min="2" max="2" width="55.625" style="271" customWidth="1"/>
    <col min="3" max="3" width="4.125" style="272" customWidth="1"/>
    <col min="4" max="4" width="15.625" style="273" customWidth="1"/>
    <col min="5" max="5" width="30.625" style="274"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c r="A1" s="710" t="s">
        <v>467</v>
      </c>
      <c r="B1" s="710"/>
      <c r="C1" s="710"/>
      <c r="D1" s="710"/>
      <c r="E1" s="710"/>
    </row>
    <row r="2" spans="1:5" ht="9.9499999999999993" customHeight="1"/>
    <row r="3" spans="1:5" ht="20.100000000000001" customHeight="1">
      <c r="A3" s="2" t="s">
        <v>1</v>
      </c>
      <c r="B3" s="2" t="s">
        <v>2</v>
      </c>
      <c r="C3" s="711" t="s">
        <v>3</v>
      </c>
      <c r="D3" s="712"/>
      <c r="E3" s="275"/>
    </row>
    <row r="4" spans="1:5" s="13" customFormat="1" ht="18" customHeight="1">
      <c r="A4" s="276" t="s">
        <v>24</v>
      </c>
      <c r="B4" s="277" t="s">
        <v>25</v>
      </c>
      <c r="C4" s="4" t="s">
        <v>468</v>
      </c>
      <c r="D4" s="278" t="s">
        <v>294</v>
      </c>
      <c r="E4" s="279"/>
    </row>
    <row r="5" spans="1:5" s="13" customFormat="1" ht="28.15" customHeight="1">
      <c r="A5" s="280" t="s">
        <v>231</v>
      </c>
      <c r="B5" s="281" t="s">
        <v>25</v>
      </c>
      <c r="C5" s="5" t="s">
        <v>468</v>
      </c>
      <c r="D5" s="207" t="s">
        <v>230</v>
      </c>
      <c r="E5" s="3"/>
    </row>
    <row r="6" spans="1:5" s="13" customFormat="1" ht="28.15" customHeight="1">
      <c r="A6" s="280" t="s">
        <v>229</v>
      </c>
      <c r="B6" s="281" t="s">
        <v>25</v>
      </c>
      <c r="C6" s="5" t="s">
        <v>468</v>
      </c>
      <c r="D6" s="207" t="s">
        <v>26</v>
      </c>
      <c r="E6" s="3"/>
    </row>
    <row r="7" spans="1:5" s="283" customFormat="1" ht="18.75" customHeight="1">
      <c r="A7" s="280" t="s">
        <v>295</v>
      </c>
      <c r="B7" s="281"/>
      <c r="C7" s="5" t="s">
        <v>468</v>
      </c>
      <c r="D7" s="282" t="s">
        <v>11</v>
      </c>
      <c r="E7" s="3"/>
    </row>
    <row r="8" spans="1:5" s="283" customFormat="1" ht="18.75" customHeight="1">
      <c r="A8" s="280" t="s">
        <v>296</v>
      </c>
      <c r="B8" s="281"/>
      <c r="C8" s="4" t="s">
        <v>468</v>
      </c>
      <c r="D8" s="282" t="s">
        <v>11</v>
      </c>
      <c r="E8" s="23"/>
    </row>
    <row r="9" spans="1:5" s="13" customFormat="1" ht="28.15" customHeight="1">
      <c r="A9" s="707" t="s">
        <v>27</v>
      </c>
      <c r="B9" s="284" t="s">
        <v>28</v>
      </c>
      <c r="C9" s="9" t="s">
        <v>469</v>
      </c>
      <c r="D9" s="285" t="s">
        <v>11</v>
      </c>
      <c r="E9" s="19"/>
    </row>
    <row r="10" spans="1:5" s="13" customFormat="1" ht="28.15" customHeight="1">
      <c r="A10" s="709"/>
      <c r="B10" s="286" t="s">
        <v>29</v>
      </c>
      <c r="C10" s="11" t="s">
        <v>469</v>
      </c>
      <c r="D10" s="287" t="s">
        <v>6</v>
      </c>
      <c r="E10" s="27"/>
    </row>
    <row r="11" spans="1:5" ht="50.25" customHeight="1">
      <c r="A11" s="288" t="s">
        <v>297</v>
      </c>
      <c r="B11" s="289" t="s">
        <v>298</v>
      </c>
      <c r="C11" s="425" t="s">
        <v>14</v>
      </c>
      <c r="D11" s="426" t="s">
        <v>299</v>
      </c>
      <c r="E11" s="288"/>
    </row>
    <row r="12" spans="1:5" s="13" customFormat="1" ht="28.15" customHeight="1">
      <c r="A12" s="707" t="s">
        <v>30</v>
      </c>
      <c r="B12" s="284" t="s">
        <v>280</v>
      </c>
      <c r="C12" s="9" t="s">
        <v>469</v>
      </c>
      <c r="D12" s="285" t="s">
        <v>4</v>
      </c>
      <c r="E12" s="19"/>
    </row>
    <row r="13" spans="1:5" s="13" customFormat="1" ht="28.15" customHeight="1">
      <c r="A13" s="708"/>
      <c r="B13" s="290" t="s">
        <v>31</v>
      </c>
      <c r="C13" s="7" t="s">
        <v>468</v>
      </c>
      <c r="D13" s="291" t="s">
        <v>300</v>
      </c>
      <c r="E13" s="6"/>
    </row>
    <row r="14" spans="1:5" s="13" customFormat="1" ht="28.15" customHeight="1">
      <c r="A14" s="708"/>
      <c r="B14" s="292" t="s">
        <v>301</v>
      </c>
      <c r="C14" s="31" t="s">
        <v>470</v>
      </c>
      <c r="D14" s="293" t="s">
        <v>302</v>
      </c>
      <c r="E14" s="24"/>
    </row>
    <row r="15" spans="1:5" s="13" customFormat="1" ht="28.15" customHeight="1">
      <c r="A15" s="708"/>
      <c r="B15" s="292" t="s">
        <v>303</v>
      </c>
      <c r="C15" s="31" t="s">
        <v>14</v>
      </c>
      <c r="D15" s="293" t="s">
        <v>304</v>
      </c>
      <c r="E15" s="24"/>
    </row>
    <row r="16" spans="1:5" s="13" customFormat="1" ht="28.15" customHeight="1">
      <c r="A16" s="708"/>
      <c r="B16" s="292" t="s">
        <v>305</v>
      </c>
      <c r="C16" s="31" t="s">
        <v>468</v>
      </c>
      <c r="D16" s="293" t="s">
        <v>306</v>
      </c>
      <c r="E16" s="24"/>
    </row>
    <row r="17" spans="1:5" s="13" customFormat="1" ht="28.15" customHeight="1">
      <c r="A17" s="708"/>
      <c r="B17" s="292" t="s">
        <v>307</v>
      </c>
      <c r="C17" s="31" t="s">
        <v>471</v>
      </c>
      <c r="D17" s="293" t="s">
        <v>308</v>
      </c>
      <c r="E17" s="6"/>
    </row>
    <row r="18" spans="1:5" s="13" customFormat="1" ht="28.15" customHeight="1">
      <c r="A18" s="709"/>
      <c r="B18" s="286" t="s">
        <v>309</v>
      </c>
      <c r="C18" s="11" t="s">
        <v>468</v>
      </c>
      <c r="D18" s="287" t="s">
        <v>310</v>
      </c>
      <c r="E18" s="25"/>
    </row>
    <row r="19" spans="1:5" s="13" customFormat="1" ht="28.15" customHeight="1">
      <c r="A19" s="707" t="s">
        <v>34</v>
      </c>
      <c r="B19" s="284" t="s">
        <v>228</v>
      </c>
      <c r="C19" s="9" t="s">
        <v>14</v>
      </c>
      <c r="D19" s="294" t="s">
        <v>311</v>
      </c>
      <c r="E19" s="19"/>
    </row>
    <row r="20" spans="1:5" s="13" customFormat="1" ht="28.15" customHeight="1">
      <c r="A20" s="708"/>
      <c r="B20" s="290" t="s">
        <v>227</v>
      </c>
      <c r="C20" s="7" t="s">
        <v>468</v>
      </c>
      <c r="D20" s="295" t="s">
        <v>312</v>
      </c>
      <c r="E20" s="6"/>
    </row>
    <row r="21" spans="1:5" s="13" customFormat="1" ht="28.15" customHeight="1">
      <c r="A21" s="708"/>
      <c r="B21" s="292" t="s">
        <v>226</v>
      </c>
      <c r="C21" s="31" t="s">
        <v>468</v>
      </c>
      <c r="D21" s="296" t="s">
        <v>313</v>
      </c>
      <c r="E21" s="24"/>
    </row>
    <row r="22" spans="1:5" s="13" customFormat="1" ht="28.15" customHeight="1">
      <c r="A22" s="708"/>
      <c r="B22" s="292" t="s">
        <v>225</v>
      </c>
      <c r="C22" s="31" t="s">
        <v>471</v>
      </c>
      <c r="D22" s="296" t="s">
        <v>314</v>
      </c>
      <c r="E22" s="24"/>
    </row>
    <row r="23" spans="1:5" s="13" customFormat="1" ht="28.15" customHeight="1">
      <c r="A23" s="708"/>
      <c r="B23" s="292" t="s">
        <v>224</v>
      </c>
      <c r="C23" s="31" t="s">
        <v>472</v>
      </c>
      <c r="D23" s="297" t="s">
        <v>315</v>
      </c>
      <c r="E23" s="24"/>
    </row>
    <row r="24" spans="1:5" ht="45" customHeight="1">
      <c r="A24" s="298" t="s">
        <v>36</v>
      </c>
      <c r="B24" s="299" t="s">
        <v>316</v>
      </c>
      <c r="C24" s="5" t="s">
        <v>472</v>
      </c>
      <c r="D24" s="207" t="s">
        <v>11</v>
      </c>
      <c r="E24" s="3"/>
    </row>
    <row r="25" spans="1:5" s="13" customFormat="1" ht="19.5" customHeight="1">
      <c r="A25" s="707" t="s">
        <v>317</v>
      </c>
      <c r="B25" s="284" t="s">
        <v>32</v>
      </c>
      <c r="C25" s="9" t="s">
        <v>472</v>
      </c>
      <c r="D25" s="285" t="s">
        <v>5</v>
      </c>
      <c r="E25" s="19"/>
    </row>
    <row r="26" spans="1:5" s="13" customFormat="1" ht="19.5" customHeight="1">
      <c r="A26" s="708"/>
      <c r="B26" s="290" t="s">
        <v>318</v>
      </c>
      <c r="C26" s="7" t="s">
        <v>470</v>
      </c>
      <c r="D26" s="291" t="s">
        <v>473</v>
      </c>
      <c r="E26" s="6"/>
    </row>
    <row r="27" spans="1:5" s="13" customFormat="1" ht="19.5" customHeight="1">
      <c r="A27" s="709"/>
      <c r="B27" s="286" t="s">
        <v>33</v>
      </c>
      <c r="C27" s="11" t="s">
        <v>470</v>
      </c>
      <c r="D27" s="287" t="s">
        <v>4</v>
      </c>
      <c r="E27" s="27"/>
    </row>
    <row r="28" spans="1:5" s="13" customFormat="1" ht="15" customHeight="1">
      <c r="A28" s="707" t="s">
        <v>474</v>
      </c>
      <c r="B28" s="300" t="s">
        <v>32</v>
      </c>
      <c r="C28" s="36" t="s">
        <v>470</v>
      </c>
      <c r="D28" s="301" t="s">
        <v>5</v>
      </c>
      <c r="E28" s="302"/>
    </row>
    <row r="29" spans="1:5" s="13" customFormat="1" ht="15" customHeight="1">
      <c r="A29" s="708"/>
      <c r="B29" s="290" t="s">
        <v>318</v>
      </c>
      <c r="C29" s="7" t="s">
        <v>472</v>
      </c>
      <c r="D29" s="291" t="s">
        <v>473</v>
      </c>
      <c r="E29" s="303"/>
    </row>
    <row r="30" spans="1:5" s="13" customFormat="1" ht="15" customHeight="1">
      <c r="A30" s="708"/>
      <c r="B30" s="290" t="s">
        <v>33</v>
      </c>
      <c r="C30" s="7" t="s">
        <v>468</v>
      </c>
      <c r="D30" s="291" t="s">
        <v>4</v>
      </c>
      <c r="E30" s="303"/>
    </row>
    <row r="31" spans="1:5" s="13" customFormat="1" ht="56.25" customHeight="1">
      <c r="A31" s="708"/>
      <c r="B31" s="304" t="s">
        <v>319</v>
      </c>
      <c r="C31" s="7" t="s">
        <v>472</v>
      </c>
      <c r="D31" s="291" t="s">
        <v>4</v>
      </c>
      <c r="E31" s="303"/>
    </row>
    <row r="32" spans="1:5" s="13" customFormat="1" ht="49.5" customHeight="1">
      <c r="A32" s="708"/>
      <c r="B32" s="292" t="s">
        <v>320</v>
      </c>
      <c r="C32" s="7" t="s">
        <v>472</v>
      </c>
      <c r="D32" s="291" t="s">
        <v>4</v>
      </c>
      <c r="E32" s="303"/>
    </row>
    <row r="33" spans="1:5" s="13" customFormat="1" ht="33.75" customHeight="1">
      <c r="A33" s="709"/>
      <c r="B33" s="286" t="s">
        <v>321</v>
      </c>
      <c r="C33" s="26" t="s">
        <v>468</v>
      </c>
      <c r="D33" s="305" t="s">
        <v>4</v>
      </c>
      <c r="E33" s="424"/>
    </row>
    <row r="34" spans="1:5" s="13" customFormat="1" ht="28.5" customHeight="1">
      <c r="A34" s="707" t="s">
        <v>475</v>
      </c>
      <c r="B34" s="277" t="s">
        <v>476</v>
      </c>
      <c r="C34" s="4" t="s">
        <v>472</v>
      </c>
      <c r="D34" s="278" t="s">
        <v>477</v>
      </c>
      <c r="E34" s="17" t="s">
        <v>478</v>
      </c>
    </row>
    <row r="35" spans="1:5" s="13" customFormat="1" ht="28.5" customHeight="1">
      <c r="A35" s="708"/>
      <c r="B35" s="290" t="s">
        <v>479</v>
      </c>
      <c r="C35" s="7" t="s">
        <v>14</v>
      </c>
      <c r="D35" s="291" t="s">
        <v>473</v>
      </c>
      <c r="E35" s="6" t="s">
        <v>480</v>
      </c>
    </row>
    <row r="36" spans="1:5" s="13" customFormat="1" ht="99.75" customHeight="1">
      <c r="A36" s="709"/>
      <c r="B36" s="306" t="s">
        <v>481</v>
      </c>
      <c r="C36" s="26" t="s">
        <v>468</v>
      </c>
      <c r="D36" s="305" t="s">
        <v>11</v>
      </c>
      <c r="E36" s="25"/>
    </row>
    <row r="37" spans="1:5" s="13" customFormat="1" ht="57" customHeight="1">
      <c r="A37" s="707" t="s">
        <v>322</v>
      </c>
      <c r="B37" s="300" t="s">
        <v>323</v>
      </c>
      <c r="C37" s="36" t="s">
        <v>482</v>
      </c>
      <c r="D37" s="301" t="s">
        <v>4</v>
      </c>
      <c r="E37" s="22" t="s">
        <v>324</v>
      </c>
    </row>
    <row r="38" spans="1:5" s="13" customFormat="1" ht="28.5" customHeight="1">
      <c r="A38" s="708"/>
      <c r="B38" s="307" t="s">
        <v>325</v>
      </c>
      <c r="C38" s="7" t="s">
        <v>482</v>
      </c>
      <c r="D38" s="291" t="s">
        <v>477</v>
      </c>
      <c r="E38" s="6"/>
    </row>
    <row r="39" spans="1:5" s="13" customFormat="1" ht="14.25" customHeight="1">
      <c r="A39" s="708"/>
      <c r="B39" s="308" t="s">
        <v>326</v>
      </c>
      <c r="C39" s="309" t="s">
        <v>482</v>
      </c>
      <c r="D39" s="295" t="s">
        <v>4</v>
      </c>
      <c r="E39" s="6"/>
    </row>
    <row r="40" spans="1:5" s="13" customFormat="1" ht="42.75" customHeight="1">
      <c r="A40" s="708"/>
      <c r="B40" s="290" t="s">
        <v>327</v>
      </c>
      <c r="C40" s="7" t="s">
        <v>472</v>
      </c>
      <c r="D40" s="291" t="s">
        <v>483</v>
      </c>
      <c r="E40" s="6" t="s">
        <v>324</v>
      </c>
    </row>
    <row r="41" spans="1:5" s="13" customFormat="1" ht="28.5" customHeight="1">
      <c r="A41" s="708"/>
      <c r="B41" s="290" t="s">
        <v>328</v>
      </c>
      <c r="C41" s="7" t="s">
        <v>471</v>
      </c>
      <c r="D41" s="310" t="s">
        <v>329</v>
      </c>
      <c r="E41" s="6" t="s">
        <v>330</v>
      </c>
    </row>
    <row r="42" spans="1:5" s="13" customFormat="1" ht="42.75" customHeight="1">
      <c r="A42" s="708"/>
      <c r="B42" s="290" t="s">
        <v>328</v>
      </c>
      <c r="C42" s="7" t="s">
        <v>472</v>
      </c>
      <c r="D42" s="311" t="s">
        <v>331</v>
      </c>
      <c r="E42" s="23" t="s">
        <v>330</v>
      </c>
    </row>
    <row r="43" spans="1:5" s="13" customFormat="1" ht="28.5" customHeight="1">
      <c r="A43" s="708"/>
      <c r="B43" s="312" t="s">
        <v>484</v>
      </c>
      <c r="C43" s="313" t="s">
        <v>482</v>
      </c>
      <c r="D43" s="314" t="s">
        <v>477</v>
      </c>
      <c r="E43" s="6"/>
    </row>
    <row r="44" spans="1:5" s="13" customFormat="1" ht="42.75" customHeight="1">
      <c r="A44" s="708"/>
      <c r="B44" s="312" t="s">
        <v>485</v>
      </c>
      <c r="C44" s="7" t="s">
        <v>470</v>
      </c>
      <c r="D44" s="291" t="s">
        <v>486</v>
      </c>
      <c r="E44" s="22" t="s">
        <v>332</v>
      </c>
    </row>
    <row r="45" spans="1:5" s="13" customFormat="1" ht="28.5" customHeight="1">
      <c r="A45" s="708"/>
      <c r="B45" s="312" t="s">
        <v>333</v>
      </c>
      <c r="C45" s="7" t="s">
        <v>471</v>
      </c>
      <c r="D45" s="291" t="s">
        <v>483</v>
      </c>
      <c r="E45" s="22" t="s">
        <v>332</v>
      </c>
    </row>
    <row r="46" spans="1:5" s="13" customFormat="1" ht="14.45" customHeight="1">
      <c r="A46" s="709"/>
      <c r="B46" s="269" t="s">
        <v>334</v>
      </c>
      <c r="C46" s="11" t="s">
        <v>469</v>
      </c>
      <c r="D46" s="287" t="s">
        <v>477</v>
      </c>
      <c r="E46" s="25"/>
    </row>
    <row r="47" spans="1:5" s="13" customFormat="1" ht="63.75" customHeight="1">
      <c r="A47" s="707" t="s">
        <v>487</v>
      </c>
      <c r="B47" s="284" t="s">
        <v>335</v>
      </c>
      <c r="C47" s="9" t="s">
        <v>470</v>
      </c>
      <c r="D47" s="285" t="s">
        <v>4</v>
      </c>
      <c r="E47" s="19" t="s">
        <v>324</v>
      </c>
    </row>
    <row r="48" spans="1:5" s="13" customFormat="1" ht="37.5" customHeight="1">
      <c r="A48" s="708"/>
      <c r="B48" s="307" t="s">
        <v>325</v>
      </c>
      <c r="C48" s="7" t="s">
        <v>469</v>
      </c>
      <c r="D48" s="291" t="s">
        <v>486</v>
      </c>
      <c r="E48" s="6"/>
    </row>
    <row r="49" spans="1:5" s="13" customFormat="1" ht="22.5" customHeight="1">
      <c r="A49" s="708"/>
      <c r="B49" s="308" t="s">
        <v>326</v>
      </c>
      <c r="C49" s="309" t="s">
        <v>470</v>
      </c>
      <c r="D49" s="295" t="s">
        <v>4</v>
      </c>
      <c r="E49" s="6"/>
    </row>
    <row r="50" spans="1:5" s="13" customFormat="1" ht="37.5" customHeight="1">
      <c r="A50" s="708"/>
      <c r="B50" s="290" t="s">
        <v>336</v>
      </c>
      <c r="C50" s="7" t="s">
        <v>470</v>
      </c>
      <c r="D50" s="291" t="s">
        <v>486</v>
      </c>
      <c r="E50" s="6" t="s">
        <v>324</v>
      </c>
    </row>
    <row r="51" spans="1:5" s="13" customFormat="1" ht="37.5" customHeight="1">
      <c r="A51" s="708"/>
      <c r="B51" s="290" t="s">
        <v>328</v>
      </c>
      <c r="C51" s="7" t="s">
        <v>470</v>
      </c>
      <c r="D51" s="310" t="s">
        <v>329</v>
      </c>
      <c r="E51" s="6" t="s">
        <v>330</v>
      </c>
    </row>
    <row r="52" spans="1:5" s="13" customFormat="1" ht="47.25" customHeight="1">
      <c r="A52" s="708"/>
      <c r="B52" s="304" t="s">
        <v>328</v>
      </c>
      <c r="C52" s="7" t="s">
        <v>482</v>
      </c>
      <c r="D52" s="310" t="s">
        <v>331</v>
      </c>
      <c r="E52" s="23" t="s">
        <v>330</v>
      </c>
    </row>
    <row r="53" spans="1:5" s="13" customFormat="1" ht="37.5" customHeight="1">
      <c r="A53" s="708"/>
      <c r="B53" s="315" t="s">
        <v>484</v>
      </c>
      <c r="C53" s="313" t="s">
        <v>470</v>
      </c>
      <c r="D53" s="316" t="s">
        <v>486</v>
      </c>
      <c r="E53" s="6"/>
    </row>
    <row r="54" spans="1:5" s="13" customFormat="1" ht="50.25" customHeight="1">
      <c r="A54" s="708"/>
      <c r="B54" s="312" t="s">
        <v>488</v>
      </c>
      <c r="C54" s="7" t="s">
        <v>469</v>
      </c>
      <c r="D54" s="291" t="s">
        <v>477</v>
      </c>
      <c r="E54" s="22" t="s">
        <v>332</v>
      </c>
    </row>
    <row r="55" spans="1:5" s="13" customFormat="1" ht="37.5" customHeight="1">
      <c r="A55" s="708"/>
      <c r="B55" s="312" t="s">
        <v>333</v>
      </c>
      <c r="C55" s="7" t="s">
        <v>469</v>
      </c>
      <c r="D55" s="291" t="s">
        <v>477</v>
      </c>
      <c r="E55" s="22" t="s">
        <v>332</v>
      </c>
    </row>
    <row r="56" spans="1:5" s="13" customFormat="1" ht="24.75" customHeight="1">
      <c r="A56" s="708"/>
      <c r="B56" s="268" t="s">
        <v>334</v>
      </c>
      <c r="C56" s="7" t="s">
        <v>470</v>
      </c>
      <c r="D56" s="291" t="s">
        <v>477</v>
      </c>
      <c r="E56" s="6"/>
    </row>
    <row r="57" spans="1:5" s="13" customFormat="1" ht="37.5" customHeight="1">
      <c r="A57" s="709"/>
      <c r="B57" s="317" t="s">
        <v>337</v>
      </c>
      <c r="C57" s="26" t="s">
        <v>470</v>
      </c>
      <c r="D57" s="305" t="s">
        <v>486</v>
      </c>
      <c r="E57" s="25"/>
    </row>
    <row r="58" spans="1:5" s="13" customFormat="1" ht="63" customHeight="1">
      <c r="A58" s="707" t="s">
        <v>489</v>
      </c>
      <c r="B58" s="284" t="s">
        <v>335</v>
      </c>
      <c r="C58" s="9" t="s">
        <v>471</v>
      </c>
      <c r="D58" s="285" t="s">
        <v>4</v>
      </c>
      <c r="E58" s="19" t="s">
        <v>324</v>
      </c>
    </row>
    <row r="59" spans="1:5" s="13" customFormat="1" ht="37.5" customHeight="1">
      <c r="A59" s="708"/>
      <c r="B59" s="307" t="s">
        <v>325</v>
      </c>
      <c r="C59" s="7" t="s">
        <v>472</v>
      </c>
      <c r="D59" s="291" t="s">
        <v>477</v>
      </c>
      <c r="E59" s="6"/>
    </row>
    <row r="60" spans="1:5" s="13" customFormat="1" ht="37.5" customHeight="1">
      <c r="A60" s="708"/>
      <c r="B60" s="307" t="s">
        <v>326</v>
      </c>
      <c r="C60" s="318" t="s">
        <v>470</v>
      </c>
      <c r="D60" s="295" t="s">
        <v>4</v>
      </c>
      <c r="E60" s="6"/>
    </row>
    <row r="61" spans="1:5" s="13" customFormat="1" ht="37.5" customHeight="1">
      <c r="A61" s="708"/>
      <c r="B61" s="290" t="s">
        <v>328</v>
      </c>
      <c r="C61" s="7" t="s">
        <v>468</v>
      </c>
      <c r="D61" s="310" t="s">
        <v>329</v>
      </c>
      <c r="E61" s="6" t="s">
        <v>330</v>
      </c>
    </row>
    <row r="62" spans="1:5" s="13" customFormat="1" ht="45.75" customHeight="1">
      <c r="A62" s="708"/>
      <c r="B62" s="290" t="s">
        <v>328</v>
      </c>
      <c r="C62" s="7" t="s">
        <v>470</v>
      </c>
      <c r="D62" s="310" t="s">
        <v>331</v>
      </c>
      <c r="E62" s="23" t="s">
        <v>330</v>
      </c>
    </row>
    <row r="63" spans="1:5" s="13" customFormat="1" ht="37.5" customHeight="1">
      <c r="A63" s="708"/>
      <c r="B63" s="312" t="s">
        <v>490</v>
      </c>
      <c r="C63" s="313" t="s">
        <v>470</v>
      </c>
      <c r="D63" s="316" t="s">
        <v>299</v>
      </c>
      <c r="E63" s="6"/>
    </row>
    <row r="64" spans="1:5" s="13" customFormat="1" ht="49.5" customHeight="1">
      <c r="A64" s="708"/>
      <c r="B64" s="312" t="s">
        <v>485</v>
      </c>
      <c r="C64" s="7" t="s">
        <v>470</v>
      </c>
      <c r="D64" s="291" t="s">
        <v>477</v>
      </c>
      <c r="E64" s="22" t="s">
        <v>332</v>
      </c>
    </row>
    <row r="65" spans="1:5" s="13" customFormat="1" ht="37.5" customHeight="1">
      <c r="A65" s="708"/>
      <c r="B65" s="312" t="s">
        <v>333</v>
      </c>
      <c r="C65" s="7" t="s">
        <v>471</v>
      </c>
      <c r="D65" s="291" t="s">
        <v>477</v>
      </c>
      <c r="E65" s="22" t="s">
        <v>332</v>
      </c>
    </row>
    <row r="66" spans="1:5" s="13" customFormat="1" ht="37.5" customHeight="1">
      <c r="A66" s="708"/>
      <c r="B66" s="300" t="s">
        <v>338</v>
      </c>
      <c r="C66" s="36" t="s">
        <v>470</v>
      </c>
      <c r="D66" s="301" t="s">
        <v>486</v>
      </c>
      <c r="E66" s="22" t="s">
        <v>332</v>
      </c>
    </row>
    <row r="67" spans="1:5" s="13" customFormat="1" ht="25.5" customHeight="1">
      <c r="A67" s="709"/>
      <c r="B67" s="269" t="s">
        <v>334</v>
      </c>
      <c r="C67" s="11" t="s">
        <v>471</v>
      </c>
      <c r="D67" s="287" t="s">
        <v>477</v>
      </c>
      <c r="E67" s="25"/>
    </row>
    <row r="68" spans="1:5" s="13" customFormat="1" ht="64.5" customHeight="1">
      <c r="A68" s="707" t="s">
        <v>491</v>
      </c>
      <c r="B68" s="284" t="s">
        <v>335</v>
      </c>
      <c r="C68" s="9" t="s">
        <v>470</v>
      </c>
      <c r="D68" s="285" t="s">
        <v>4</v>
      </c>
      <c r="E68" s="19" t="s">
        <v>324</v>
      </c>
    </row>
    <row r="69" spans="1:5" s="13" customFormat="1" ht="37.5" customHeight="1">
      <c r="A69" s="708"/>
      <c r="B69" s="307" t="s">
        <v>325</v>
      </c>
      <c r="C69" s="7" t="s">
        <v>468</v>
      </c>
      <c r="D69" s="291" t="s">
        <v>477</v>
      </c>
      <c r="E69" s="6"/>
    </row>
    <row r="70" spans="1:5" s="13" customFormat="1" ht="37.5" customHeight="1">
      <c r="A70" s="708"/>
      <c r="B70" s="319" t="s">
        <v>326</v>
      </c>
      <c r="C70" s="318" t="s">
        <v>471</v>
      </c>
      <c r="D70" s="295" t="s">
        <v>4</v>
      </c>
      <c r="E70" s="6"/>
    </row>
    <row r="71" spans="1:5" s="13" customFormat="1" ht="37.5" customHeight="1">
      <c r="A71" s="708"/>
      <c r="B71" s="290" t="s">
        <v>328</v>
      </c>
      <c r="C71" s="7" t="s">
        <v>470</v>
      </c>
      <c r="D71" s="310" t="s">
        <v>329</v>
      </c>
      <c r="E71" s="6" t="s">
        <v>330</v>
      </c>
    </row>
    <row r="72" spans="1:5" s="13" customFormat="1" ht="51" customHeight="1">
      <c r="A72" s="708"/>
      <c r="B72" s="290" t="s">
        <v>328</v>
      </c>
      <c r="C72" s="7" t="s">
        <v>470</v>
      </c>
      <c r="D72" s="310" t="s">
        <v>331</v>
      </c>
      <c r="E72" s="23" t="s">
        <v>330</v>
      </c>
    </row>
    <row r="73" spans="1:5" s="13" customFormat="1" ht="37.5" customHeight="1">
      <c r="A73" s="708"/>
      <c r="B73" s="312" t="s">
        <v>484</v>
      </c>
      <c r="C73" s="313" t="s">
        <v>470</v>
      </c>
      <c r="D73" s="316" t="s">
        <v>486</v>
      </c>
      <c r="E73" s="6"/>
    </row>
    <row r="74" spans="1:5" s="13" customFormat="1" ht="47.25" customHeight="1">
      <c r="A74" s="708"/>
      <c r="B74" s="312" t="s">
        <v>485</v>
      </c>
      <c r="C74" s="7" t="s">
        <v>470</v>
      </c>
      <c r="D74" s="291" t="s">
        <v>486</v>
      </c>
      <c r="E74" s="22" t="s">
        <v>332</v>
      </c>
    </row>
    <row r="75" spans="1:5" s="13" customFormat="1" ht="37.5" customHeight="1">
      <c r="A75" s="708"/>
      <c r="B75" s="312" t="s">
        <v>333</v>
      </c>
      <c r="C75" s="7" t="s">
        <v>470</v>
      </c>
      <c r="D75" s="291" t="s">
        <v>477</v>
      </c>
      <c r="E75" s="22" t="s">
        <v>332</v>
      </c>
    </row>
    <row r="76" spans="1:5" s="13" customFormat="1" ht="37.5" customHeight="1">
      <c r="A76" s="708"/>
      <c r="B76" s="300" t="s">
        <v>338</v>
      </c>
      <c r="C76" s="36" t="s">
        <v>470</v>
      </c>
      <c r="D76" s="301" t="s">
        <v>486</v>
      </c>
      <c r="E76" s="22" t="s">
        <v>332</v>
      </c>
    </row>
    <row r="77" spans="1:5" s="13" customFormat="1" ht="37.5" customHeight="1">
      <c r="A77" s="708"/>
      <c r="B77" s="315" t="s">
        <v>334</v>
      </c>
      <c r="C77" s="7" t="s">
        <v>470</v>
      </c>
      <c r="D77" s="291" t="s">
        <v>299</v>
      </c>
      <c r="E77" s="6"/>
    </row>
    <row r="78" spans="1:5" s="13" customFormat="1" ht="37.5" customHeight="1">
      <c r="A78" s="709"/>
      <c r="B78" s="269" t="s">
        <v>337</v>
      </c>
      <c r="C78" s="26" t="s">
        <v>471</v>
      </c>
      <c r="D78" s="305" t="s">
        <v>492</v>
      </c>
      <c r="E78" s="25"/>
    </row>
    <row r="79" spans="1:5" s="13" customFormat="1" ht="27" customHeight="1">
      <c r="A79" s="707" t="s">
        <v>339</v>
      </c>
      <c r="B79" s="300" t="s">
        <v>223</v>
      </c>
      <c r="C79" s="7" t="s">
        <v>471</v>
      </c>
      <c r="D79" s="301" t="s">
        <v>493</v>
      </c>
      <c r="E79" s="22"/>
    </row>
    <row r="80" spans="1:5" s="13" customFormat="1" ht="27" customHeight="1">
      <c r="A80" s="708"/>
      <c r="B80" s="300" t="s">
        <v>220</v>
      </c>
      <c r="C80" s="30" t="s">
        <v>471</v>
      </c>
      <c r="D80" s="301" t="s">
        <v>494</v>
      </c>
      <c r="E80" s="22"/>
    </row>
    <row r="81" spans="1:5" s="13" customFormat="1" ht="39" customHeight="1">
      <c r="A81" s="709"/>
      <c r="B81" s="286" t="s">
        <v>222</v>
      </c>
      <c r="C81" s="11" t="s">
        <v>472</v>
      </c>
      <c r="D81" s="287" t="s">
        <v>477</v>
      </c>
      <c r="E81" s="27" t="s">
        <v>495</v>
      </c>
    </row>
    <row r="82" spans="1:5" s="13" customFormat="1" ht="27" customHeight="1">
      <c r="A82" s="707" t="s">
        <v>282</v>
      </c>
      <c r="B82" s="284" t="s">
        <v>340</v>
      </c>
      <c r="C82" s="9" t="s">
        <v>470</v>
      </c>
      <c r="D82" s="285" t="s">
        <v>11</v>
      </c>
      <c r="E82" s="19"/>
    </row>
    <row r="83" spans="1:5" s="13" customFormat="1" ht="27.75" customHeight="1">
      <c r="A83" s="708"/>
      <c r="B83" s="290" t="s">
        <v>221</v>
      </c>
      <c r="C83" s="7" t="s">
        <v>471</v>
      </c>
      <c r="D83" s="291" t="s">
        <v>11</v>
      </c>
      <c r="E83" s="23" t="s">
        <v>341</v>
      </c>
    </row>
    <row r="84" spans="1:5" s="13" customFormat="1" ht="30.75" customHeight="1">
      <c r="A84" s="708"/>
      <c r="B84" s="290" t="s">
        <v>342</v>
      </c>
      <c r="C84" s="7" t="s">
        <v>470</v>
      </c>
      <c r="D84" s="291" t="s">
        <v>11</v>
      </c>
      <c r="E84" s="6" t="s">
        <v>496</v>
      </c>
    </row>
    <row r="85" spans="1:5" s="13" customFormat="1" ht="24" customHeight="1">
      <c r="A85" s="709"/>
      <c r="B85" s="300" t="s">
        <v>220</v>
      </c>
      <c r="C85" s="36" t="s">
        <v>278</v>
      </c>
      <c r="D85" s="301" t="s">
        <v>343</v>
      </c>
      <c r="E85" s="320"/>
    </row>
    <row r="86" spans="1:5" s="13" customFormat="1" ht="27" customHeight="1">
      <c r="A86" s="707" t="s">
        <v>283</v>
      </c>
      <c r="B86" s="284" t="s">
        <v>344</v>
      </c>
      <c r="C86" s="9" t="s">
        <v>470</v>
      </c>
      <c r="D86" s="285" t="s">
        <v>11</v>
      </c>
      <c r="E86" s="19"/>
    </row>
    <row r="87" spans="1:5" s="13" customFormat="1" ht="27" customHeight="1">
      <c r="A87" s="708"/>
      <c r="B87" s="300" t="s">
        <v>284</v>
      </c>
      <c r="C87" s="7" t="s">
        <v>469</v>
      </c>
      <c r="D87" s="291" t="s">
        <v>11</v>
      </c>
      <c r="E87" s="22"/>
    </row>
    <row r="88" spans="1:5" s="13" customFormat="1" ht="33" customHeight="1">
      <c r="A88" s="708"/>
      <c r="B88" s="290" t="s">
        <v>345</v>
      </c>
      <c r="C88" s="7" t="s">
        <v>469</v>
      </c>
      <c r="D88" s="291" t="s">
        <v>11</v>
      </c>
      <c r="E88" s="6" t="s">
        <v>341</v>
      </c>
    </row>
    <row r="89" spans="1:5" s="13" customFormat="1" ht="27" customHeight="1">
      <c r="A89" s="708"/>
      <c r="B89" s="290" t="s">
        <v>346</v>
      </c>
      <c r="C89" s="7" t="s">
        <v>470</v>
      </c>
      <c r="D89" s="291" t="s">
        <v>486</v>
      </c>
      <c r="E89" s="6"/>
    </row>
    <row r="90" spans="1:5" s="13" customFormat="1" ht="39" customHeight="1">
      <c r="A90" s="708"/>
      <c r="B90" s="292" t="s">
        <v>281</v>
      </c>
      <c r="C90" s="31" t="s">
        <v>471</v>
      </c>
      <c r="D90" s="293" t="s">
        <v>497</v>
      </c>
      <c r="E90" s="206"/>
    </row>
    <row r="91" spans="1:5" s="13" customFormat="1" ht="39" customHeight="1">
      <c r="A91" s="708"/>
      <c r="B91" s="290" t="s">
        <v>347</v>
      </c>
      <c r="C91" s="7" t="s">
        <v>498</v>
      </c>
      <c r="D91" s="291" t="s">
        <v>11</v>
      </c>
      <c r="E91" s="6" t="s">
        <v>499</v>
      </c>
    </row>
    <row r="92" spans="1:5" s="13" customFormat="1" ht="27" customHeight="1">
      <c r="A92" s="709"/>
      <c r="B92" s="300" t="s">
        <v>220</v>
      </c>
      <c r="C92" s="30" t="s">
        <v>469</v>
      </c>
      <c r="D92" s="301" t="s">
        <v>500</v>
      </c>
      <c r="E92" s="23"/>
    </row>
    <row r="93" spans="1:5" s="13" customFormat="1" ht="27" customHeight="1">
      <c r="A93" s="707" t="s">
        <v>12</v>
      </c>
      <c r="B93" s="277" t="s">
        <v>35</v>
      </c>
      <c r="C93" s="4" t="s">
        <v>469</v>
      </c>
      <c r="D93" s="294" t="s">
        <v>11</v>
      </c>
      <c r="E93" s="19"/>
    </row>
    <row r="94" spans="1:5" s="13" customFormat="1" ht="27" customHeight="1">
      <c r="A94" s="709"/>
      <c r="B94" s="286" t="s">
        <v>13</v>
      </c>
      <c r="C94" s="11" t="s">
        <v>469</v>
      </c>
      <c r="D94" s="287" t="s">
        <v>4</v>
      </c>
      <c r="E94" s="27"/>
    </row>
    <row r="95" spans="1:5" s="13" customFormat="1" ht="29.25" customHeight="1">
      <c r="A95" s="707" t="s">
        <v>235</v>
      </c>
      <c r="B95" s="277" t="s">
        <v>501</v>
      </c>
      <c r="C95" s="4" t="s">
        <v>469</v>
      </c>
      <c r="D95" s="278" t="s">
        <v>477</v>
      </c>
      <c r="E95" s="422"/>
    </row>
    <row r="96" spans="1:5" s="13" customFormat="1" ht="49.5" customHeight="1">
      <c r="A96" s="708"/>
      <c r="B96" s="290" t="s">
        <v>348</v>
      </c>
      <c r="C96" s="7" t="s">
        <v>471</v>
      </c>
      <c r="D96" s="295" t="s">
        <v>4</v>
      </c>
      <c r="E96" s="321" t="s">
        <v>349</v>
      </c>
    </row>
    <row r="97" spans="1:5" s="13" customFormat="1" ht="41.25" customHeight="1">
      <c r="A97" s="708"/>
      <c r="B97" s="300" t="s">
        <v>502</v>
      </c>
      <c r="C97" s="36" t="s">
        <v>472</v>
      </c>
      <c r="D97" s="301" t="s">
        <v>4</v>
      </c>
      <c r="E97" s="303"/>
    </row>
    <row r="98" spans="1:5" s="13" customFormat="1" ht="29.25" customHeight="1">
      <c r="A98" s="709"/>
      <c r="B98" s="286" t="s">
        <v>0</v>
      </c>
      <c r="C98" s="26" t="s">
        <v>470</v>
      </c>
      <c r="D98" s="305" t="s">
        <v>350</v>
      </c>
      <c r="E98" s="424"/>
    </row>
    <row r="99" spans="1:5" s="13" customFormat="1" ht="32.25" customHeight="1">
      <c r="A99" s="707" t="s">
        <v>10</v>
      </c>
      <c r="B99" s="284" t="s">
        <v>351</v>
      </c>
      <c r="C99" s="9" t="s">
        <v>470</v>
      </c>
      <c r="D99" s="285" t="s">
        <v>6</v>
      </c>
      <c r="E99" s="19"/>
    </row>
    <row r="100" spans="1:5" s="13" customFormat="1" ht="60.75" customHeight="1">
      <c r="A100" s="708"/>
      <c r="B100" s="290" t="s">
        <v>352</v>
      </c>
      <c r="C100" s="7" t="s">
        <v>469</v>
      </c>
      <c r="D100" s="291" t="s">
        <v>497</v>
      </c>
      <c r="E100" s="6" t="s">
        <v>353</v>
      </c>
    </row>
    <row r="101" spans="1:5" s="13" customFormat="1" ht="27" customHeight="1">
      <c r="A101" s="708"/>
      <c r="B101" s="290" t="s">
        <v>7</v>
      </c>
      <c r="C101" s="7" t="s">
        <v>471</v>
      </c>
      <c r="D101" s="291" t="s">
        <v>492</v>
      </c>
      <c r="E101" s="6"/>
    </row>
    <row r="102" spans="1:5" s="13" customFormat="1" ht="35.1" customHeight="1">
      <c r="A102" s="708"/>
      <c r="B102" s="290" t="s">
        <v>354</v>
      </c>
      <c r="C102" s="7" t="s">
        <v>469</v>
      </c>
      <c r="D102" s="291" t="s">
        <v>497</v>
      </c>
      <c r="E102" s="6" t="s">
        <v>355</v>
      </c>
    </row>
    <row r="103" spans="1:5" s="13" customFormat="1" ht="35.1" customHeight="1">
      <c r="A103" s="708"/>
      <c r="B103" s="290" t="s">
        <v>356</v>
      </c>
      <c r="C103" s="7" t="s">
        <v>470</v>
      </c>
      <c r="D103" s="291" t="s">
        <v>213</v>
      </c>
      <c r="E103" s="6" t="s">
        <v>357</v>
      </c>
    </row>
    <row r="104" spans="1:5" s="13" customFormat="1" ht="27" customHeight="1">
      <c r="A104" s="708"/>
      <c r="B104" s="290" t="s">
        <v>0</v>
      </c>
      <c r="C104" s="7" t="s">
        <v>470</v>
      </c>
      <c r="D104" s="291" t="s">
        <v>477</v>
      </c>
      <c r="E104" s="6"/>
    </row>
    <row r="105" spans="1:5" s="13" customFormat="1" ht="27" customHeight="1">
      <c r="A105" s="709"/>
      <c r="B105" s="306" t="s">
        <v>22</v>
      </c>
      <c r="C105" s="26" t="s">
        <v>469</v>
      </c>
      <c r="D105" s="305" t="s">
        <v>23</v>
      </c>
      <c r="E105" s="25"/>
    </row>
    <row r="106" spans="1:5" s="13" customFormat="1" ht="39" customHeight="1">
      <c r="A106" s="707" t="s">
        <v>220</v>
      </c>
      <c r="B106" s="304" t="s">
        <v>279</v>
      </c>
      <c r="C106" s="30" t="s">
        <v>471</v>
      </c>
      <c r="D106" s="322" t="s">
        <v>477</v>
      </c>
      <c r="E106" s="19" t="s">
        <v>358</v>
      </c>
    </row>
    <row r="107" spans="1:5" s="13" customFormat="1" ht="39" customHeight="1">
      <c r="A107" s="708"/>
      <c r="B107" s="290" t="s">
        <v>503</v>
      </c>
      <c r="C107" s="7" t="s">
        <v>498</v>
      </c>
      <c r="D107" s="291" t="s">
        <v>11</v>
      </c>
      <c r="E107" s="23" t="s">
        <v>341</v>
      </c>
    </row>
    <row r="108" spans="1:5" s="13" customFormat="1" ht="39" customHeight="1">
      <c r="A108" s="708"/>
      <c r="B108" s="290" t="s">
        <v>504</v>
      </c>
      <c r="C108" s="7" t="s">
        <v>470</v>
      </c>
      <c r="D108" s="291" t="s">
        <v>11</v>
      </c>
      <c r="E108" s="6" t="s">
        <v>359</v>
      </c>
    </row>
    <row r="109" spans="1:5" s="13" customFormat="1" ht="27" customHeight="1">
      <c r="A109" s="708"/>
      <c r="B109" s="290" t="s">
        <v>505</v>
      </c>
      <c r="C109" s="7" t="s">
        <v>470</v>
      </c>
      <c r="D109" s="291" t="s">
        <v>497</v>
      </c>
      <c r="E109" s="6" t="s">
        <v>506</v>
      </c>
    </row>
    <row r="110" spans="1:5" s="13" customFormat="1" ht="35.25" customHeight="1">
      <c r="A110" s="708"/>
      <c r="B110" s="290" t="s">
        <v>507</v>
      </c>
      <c r="C110" s="7" t="s">
        <v>471</v>
      </c>
      <c r="D110" s="291" t="s">
        <v>11</v>
      </c>
      <c r="E110" s="6" t="s">
        <v>341</v>
      </c>
    </row>
    <row r="111" spans="1:5" s="13" customFormat="1" ht="35.25" customHeight="1">
      <c r="A111" s="708"/>
      <c r="B111" s="290" t="s">
        <v>508</v>
      </c>
      <c r="C111" s="7" t="s">
        <v>470</v>
      </c>
      <c r="D111" s="291" t="s">
        <v>11</v>
      </c>
      <c r="E111" s="23" t="s">
        <v>341</v>
      </c>
    </row>
    <row r="112" spans="1:5" s="13" customFormat="1" ht="30.75" customHeight="1">
      <c r="A112" s="708"/>
      <c r="B112" s="290" t="s">
        <v>219</v>
      </c>
      <c r="C112" s="36" t="s">
        <v>470</v>
      </c>
      <c r="D112" s="301" t="s">
        <v>11</v>
      </c>
      <c r="E112" s="6" t="s">
        <v>341</v>
      </c>
    </row>
    <row r="113" spans="1:5" s="13" customFormat="1" ht="48.75" customHeight="1">
      <c r="A113" s="708"/>
      <c r="B113" s="304" t="s">
        <v>362</v>
      </c>
      <c r="C113" s="7" t="s">
        <v>469</v>
      </c>
      <c r="D113" s="291" t="s">
        <v>11</v>
      </c>
      <c r="E113" s="6" t="s">
        <v>341</v>
      </c>
    </row>
    <row r="114" spans="1:5" s="13" customFormat="1" ht="34.5" customHeight="1">
      <c r="A114" s="708"/>
      <c r="B114" s="304" t="s">
        <v>363</v>
      </c>
      <c r="C114" s="7" t="s">
        <v>470</v>
      </c>
      <c r="D114" s="291" t="s">
        <v>11</v>
      </c>
      <c r="E114" s="23" t="s">
        <v>341</v>
      </c>
    </row>
    <row r="115" spans="1:5" s="13" customFormat="1" ht="51.75" customHeight="1">
      <c r="A115" s="708"/>
      <c r="B115" s="300" t="s">
        <v>509</v>
      </c>
      <c r="C115" s="30" t="s">
        <v>470</v>
      </c>
      <c r="D115" s="301" t="s">
        <v>494</v>
      </c>
      <c r="E115" s="6"/>
    </row>
    <row r="116" spans="1:5" s="13" customFormat="1" ht="48.75" customHeight="1">
      <c r="A116" s="709"/>
      <c r="B116" s="300" t="s">
        <v>364</v>
      </c>
      <c r="C116" s="7" t="s">
        <v>470</v>
      </c>
      <c r="D116" s="301" t="s">
        <v>500</v>
      </c>
      <c r="E116" s="256"/>
    </row>
    <row r="117" spans="1:5" s="13" customFormat="1" ht="29.25" customHeight="1">
      <c r="A117" s="707" t="s">
        <v>365</v>
      </c>
      <c r="B117" s="284" t="s">
        <v>366</v>
      </c>
      <c r="C117" s="9" t="s">
        <v>470</v>
      </c>
      <c r="D117" s="285" t="s">
        <v>367</v>
      </c>
      <c r="E117" s="323"/>
    </row>
    <row r="118" spans="1:5" s="13" customFormat="1" ht="29.25" customHeight="1">
      <c r="A118" s="708"/>
      <c r="B118" s="290" t="s">
        <v>0</v>
      </c>
      <c r="C118" s="7" t="s">
        <v>469</v>
      </c>
      <c r="D118" s="291" t="s">
        <v>11</v>
      </c>
      <c r="E118" s="303"/>
    </row>
    <row r="119" spans="1:5" s="13" customFormat="1" ht="40.5">
      <c r="A119" s="708"/>
      <c r="B119" s="304" t="s">
        <v>510</v>
      </c>
      <c r="C119" s="7" t="s">
        <v>469</v>
      </c>
      <c r="D119" s="322" t="s">
        <v>368</v>
      </c>
      <c r="E119" s="423"/>
    </row>
    <row r="120" spans="1:5" s="13" customFormat="1" ht="47.25" customHeight="1">
      <c r="A120" s="709"/>
      <c r="B120" s="286" t="s">
        <v>511</v>
      </c>
      <c r="C120" s="11" t="s">
        <v>469</v>
      </c>
      <c r="D120" s="297" t="s">
        <v>368</v>
      </c>
      <c r="E120" s="257"/>
    </row>
    <row r="121" spans="1:5" s="13" customFormat="1" ht="48.75" customHeight="1">
      <c r="A121" s="707" t="s">
        <v>369</v>
      </c>
      <c r="B121" s="284" t="s">
        <v>370</v>
      </c>
      <c r="C121" s="9" t="s">
        <v>469</v>
      </c>
      <c r="D121" s="285" t="s">
        <v>367</v>
      </c>
      <c r="E121" s="323"/>
    </row>
    <row r="122" spans="1:5" s="13" customFormat="1" ht="60.75" customHeight="1">
      <c r="A122" s="708"/>
      <c r="B122" s="290" t="s">
        <v>512</v>
      </c>
      <c r="C122" s="7" t="s">
        <v>470</v>
      </c>
      <c r="D122" s="291" t="s">
        <v>11</v>
      </c>
      <c r="E122" s="303"/>
    </row>
    <row r="123" spans="1:5" s="13" customFormat="1" ht="48.75" customHeight="1">
      <c r="A123" s="708"/>
      <c r="B123" s="290" t="s">
        <v>513</v>
      </c>
      <c r="C123" s="7" t="s">
        <v>471</v>
      </c>
      <c r="D123" s="291" t="s">
        <v>11</v>
      </c>
      <c r="E123" s="303"/>
    </row>
    <row r="124" spans="1:5" s="13" customFormat="1" ht="45.75" customHeight="1">
      <c r="A124" s="708"/>
      <c r="B124" s="290" t="s">
        <v>371</v>
      </c>
      <c r="C124" s="7" t="s">
        <v>469</v>
      </c>
      <c r="D124" s="291" t="s">
        <v>367</v>
      </c>
      <c r="E124" s="303"/>
    </row>
    <row r="125" spans="1:5" s="13" customFormat="1" ht="60.75" customHeight="1">
      <c r="A125" s="708"/>
      <c r="B125" s="290" t="s">
        <v>514</v>
      </c>
      <c r="C125" s="7" t="s">
        <v>469</v>
      </c>
      <c r="D125" s="291" t="s">
        <v>11</v>
      </c>
      <c r="E125" s="303"/>
    </row>
    <row r="126" spans="1:5" s="13" customFormat="1" ht="46.5" customHeight="1">
      <c r="A126" s="708"/>
      <c r="B126" s="290" t="s">
        <v>515</v>
      </c>
      <c r="C126" s="7" t="s">
        <v>469</v>
      </c>
      <c r="D126" s="291" t="s">
        <v>11</v>
      </c>
      <c r="E126" s="303"/>
    </row>
    <row r="127" spans="1:5" s="13" customFormat="1" ht="18" customHeight="1">
      <c r="A127" s="708"/>
      <c r="B127" s="290" t="s">
        <v>372</v>
      </c>
      <c r="C127" s="7" t="s">
        <v>470</v>
      </c>
      <c r="D127" s="291" t="s">
        <v>11</v>
      </c>
      <c r="E127" s="303"/>
    </row>
    <row r="128" spans="1:5" s="13" customFormat="1" ht="18" customHeight="1">
      <c r="A128" s="709"/>
      <c r="B128" s="324" t="s">
        <v>0</v>
      </c>
      <c r="C128" s="325" t="s">
        <v>470</v>
      </c>
      <c r="D128" s="326" t="s">
        <v>11</v>
      </c>
      <c r="E128" s="423"/>
    </row>
    <row r="129" spans="1:5" s="13" customFormat="1" ht="30" customHeight="1">
      <c r="A129" s="707" t="s">
        <v>236</v>
      </c>
      <c r="B129" s="284" t="s">
        <v>373</v>
      </c>
      <c r="C129" s="9" t="s">
        <v>469</v>
      </c>
      <c r="D129" s="285" t="s">
        <v>6</v>
      </c>
      <c r="E129" s="19"/>
    </row>
    <row r="130" spans="1:5" s="13" customFormat="1" ht="45.75" customHeight="1">
      <c r="A130" s="708"/>
      <c r="B130" s="300" t="s">
        <v>374</v>
      </c>
      <c r="C130" s="36" t="s">
        <v>469</v>
      </c>
      <c r="D130" s="301" t="s">
        <v>11</v>
      </c>
      <c r="E130" s="6" t="s">
        <v>375</v>
      </c>
    </row>
    <row r="131" spans="1:5" s="13" customFormat="1" ht="20.100000000000001" customHeight="1">
      <c r="A131" s="708"/>
      <c r="B131" s="290" t="s">
        <v>376</v>
      </c>
      <c r="C131" s="7" t="s">
        <v>470</v>
      </c>
      <c r="D131" s="291" t="s">
        <v>494</v>
      </c>
      <c r="E131" s="6"/>
    </row>
    <row r="132" spans="1:5" s="13" customFormat="1" ht="20.100000000000001" customHeight="1">
      <c r="A132" s="708"/>
      <c r="B132" s="290" t="s">
        <v>7</v>
      </c>
      <c r="C132" s="7" t="s">
        <v>14</v>
      </c>
      <c r="D132" s="291" t="s">
        <v>497</v>
      </c>
      <c r="E132" s="6"/>
    </row>
    <row r="133" spans="1:5" s="13" customFormat="1" ht="42.75" customHeight="1">
      <c r="A133" s="708"/>
      <c r="B133" s="290" t="s">
        <v>377</v>
      </c>
      <c r="C133" s="7" t="s">
        <v>469</v>
      </c>
      <c r="D133" s="291" t="s">
        <v>477</v>
      </c>
      <c r="E133" s="6" t="s">
        <v>375</v>
      </c>
    </row>
    <row r="134" spans="1:5" s="13" customFormat="1" ht="35.1" customHeight="1">
      <c r="A134" s="708"/>
      <c r="B134" s="307" t="s">
        <v>378</v>
      </c>
      <c r="C134" s="7" t="s">
        <v>470</v>
      </c>
      <c r="D134" s="291" t="s">
        <v>213</v>
      </c>
      <c r="E134" s="6" t="s">
        <v>379</v>
      </c>
    </row>
    <row r="135" spans="1:5" s="13" customFormat="1" ht="22.5" customHeight="1">
      <c r="A135" s="708"/>
      <c r="B135" s="290" t="s">
        <v>0</v>
      </c>
      <c r="C135" s="7" t="s">
        <v>516</v>
      </c>
      <c r="D135" s="291" t="s">
        <v>11</v>
      </c>
      <c r="E135" s="6"/>
    </row>
    <row r="136" spans="1:5" s="13" customFormat="1" ht="22.5" customHeight="1">
      <c r="A136" s="709"/>
      <c r="B136" s="286" t="s">
        <v>22</v>
      </c>
      <c r="C136" s="11" t="s">
        <v>470</v>
      </c>
      <c r="D136" s="287" t="s">
        <v>23</v>
      </c>
      <c r="E136" s="27"/>
    </row>
    <row r="137" spans="1:5" s="13" customFormat="1" ht="15" customHeight="1">
      <c r="A137" s="707" t="s">
        <v>517</v>
      </c>
      <c r="B137" s="284" t="s">
        <v>8</v>
      </c>
      <c r="C137" s="9" t="s">
        <v>469</v>
      </c>
      <c r="D137" s="285" t="s">
        <v>6</v>
      </c>
      <c r="E137" s="323"/>
    </row>
    <row r="138" spans="1:5" s="13" customFormat="1" ht="27">
      <c r="A138" s="708"/>
      <c r="B138" s="290" t="s">
        <v>380</v>
      </c>
      <c r="C138" s="7" t="s">
        <v>471</v>
      </c>
      <c r="D138" s="291" t="s">
        <v>518</v>
      </c>
      <c r="E138" s="303" t="s">
        <v>375</v>
      </c>
    </row>
    <row r="139" spans="1:5" s="13" customFormat="1" ht="15" customHeight="1">
      <c r="A139" s="708"/>
      <c r="B139" s="290" t="s">
        <v>376</v>
      </c>
      <c r="C139" s="7" t="s">
        <v>469</v>
      </c>
      <c r="D139" s="291" t="s">
        <v>494</v>
      </c>
      <c r="E139" s="303"/>
    </row>
    <row r="140" spans="1:5" s="13" customFormat="1" ht="15" customHeight="1">
      <c r="A140" s="708"/>
      <c r="B140" s="290" t="s">
        <v>7</v>
      </c>
      <c r="C140" s="7" t="s">
        <v>469</v>
      </c>
      <c r="D140" s="291" t="s">
        <v>477</v>
      </c>
      <c r="E140" s="303"/>
    </row>
    <row r="141" spans="1:5" s="13" customFormat="1" ht="27">
      <c r="A141" s="708"/>
      <c r="B141" s="290" t="s">
        <v>9</v>
      </c>
      <c r="C141" s="7" t="s">
        <v>14</v>
      </c>
      <c r="D141" s="291" t="s">
        <v>477</v>
      </c>
      <c r="E141" s="303" t="s">
        <v>375</v>
      </c>
    </row>
    <row r="142" spans="1:5" s="13" customFormat="1" ht="27">
      <c r="A142" s="708"/>
      <c r="B142" s="307" t="s">
        <v>214</v>
      </c>
      <c r="C142" s="7" t="s">
        <v>470</v>
      </c>
      <c r="D142" s="291" t="s">
        <v>213</v>
      </c>
      <c r="E142" s="303" t="s">
        <v>379</v>
      </c>
    </row>
    <row r="143" spans="1:5" s="13" customFormat="1" ht="15" customHeight="1">
      <c r="A143" s="708"/>
      <c r="B143" s="290" t="s">
        <v>0</v>
      </c>
      <c r="C143" s="7" t="s">
        <v>470</v>
      </c>
      <c r="D143" s="291" t="s">
        <v>477</v>
      </c>
      <c r="E143" s="303"/>
    </row>
    <row r="144" spans="1:5" s="13" customFormat="1" ht="15" customHeight="1">
      <c r="A144" s="708"/>
      <c r="B144" s="290" t="s">
        <v>22</v>
      </c>
      <c r="C144" s="7" t="s">
        <v>470</v>
      </c>
      <c r="D144" s="291" t="s">
        <v>23</v>
      </c>
      <c r="E144" s="303"/>
    </row>
    <row r="145" spans="1:5" s="13" customFormat="1" ht="36.75" customHeight="1">
      <c r="A145" s="709"/>
      <c r="B145" s="269" t="s">
        <v>381</v>
      </c>
      <c r="C145" s="26" t="s">
        <v>469</v>
      </c>
      <c r="D145" s="305" t="s">
        <v>477</v>
      </c>
      <c r="E145" s="423"/>
    </row>
    <row r="146" spans="1:5" s="13" customFormat="1" ht="27" customHeight="1">
      <c r="A146" s="280" t="s">
        <v>38</v>
      </c>
      <c r="B146" s="281" t="s">
        <v>216</v>
      </c>
      <c r="C146" s="5" t="s">
        <v>470</v>
      </c>
      <c r="D146" s="207" t="s">
        <v>11</v>
      </c>
      <c r="E146" s="3"/>
    </row>
    <row r="147" spans="1:5" s="13" customFormat="1" ht="22.5" customHeight="1">
      <c r="A147" s="707" t="s">
        <v>39</v>
      </c>
      <c r="B147" s="277" t="s">
        <v>215</v>
      </c>
      <c r="C147" s="9" t="s">
        <v>469</v>
      </c>
      <c r="D147" s="285" t="s">
        <v>6</v>
      </c>
      <c r="E147" s="17"/>
    </row>
    <row r="148" spans="1:5" s="13" customFormat="1" ht="36.75" customHeight="1">
      <c r="A148" s="708"/>
      <c r="B148" s="290" t="s">
        <v>382</v>
      </c>
      <c r="C148" s="7" t="s">
        <v>469</v>
      </c>
      <c r="D148" s="293" t="s">
        <v>11</v>
      </c>
      <c r="E148" s="6"/>
    </row>
    <row r="149" spans="1:5" s="13" customFormat="1" ht="36.75" customHeight="1">
      <c r="A149" s="708"/>
      <c r="B149" s="290" t="s">
        <v>519</v>
      </c>
      <c r="C149" s="7" t="s">
        <v>469</v>
      </c>
      <c r="D149" s="291" t="s">
        <v>6</v>
      </c>
      <c r="E149" s="6"/>
    </row>
    <row r="150" spans="1:5" s="13" customFormat="1" ht="36.75" customHeight="1">
      <c r="A150" s="709"/>
      <c r="B150" s="306" t="s">
        <v>520</v>
      </c>
      <c r="C150" s="26" t="s">
        <v>470</v>
      </c>
      <c r="D150" s="305" t="s">
        <v>477</v>
      </c>
      <c r="E150" s="25" t="s">
        <v>341</v>
      </c>
    </row>
    <row r="151" spans="1:5" ht="40.5">
      <c r="A151" s="713" t="s">
        <v>383</v>
      </c>
      <c r="B151" s="327" t="s">
        <v>384</v>
      </c>
      <c r="C151" s="427" t="s">
        <v>470</v>
      </c>
      <c r="D151" s="348" t="s">
        <v>4</v>
      </c>
      <c r="E151" s="328"/>
    </row>
    <row r="152" spans="1:5" ht="59.25" customHeight="1">
      <c r="A152" s="714"/>
      <c r="B152" s="329" t="s">
        <v>521</v>
      </c>
      <c r="C152" s="428" t="s">
        <v>469</v>
      </c>
      <c r="D152" s="351" t="s">
        <v>4</v>
      </c>
      <c r="E152" s="18"/>
    </row>
    <row r="153" spans="1:5" s="13" customFormat="1" ht="27" customHeight="1">
      <c r="A153" s="422" t="s">
        <v>16</v>
      </c>
      <c r="B153" s="330" t="s">
        <v>217</v>
      </c>
      <c r="C153" s="4" t="s">
        <v>470</v>
      </c>
      <c r="D153" s="278" t="s">
        <v>11</v>
      </c>
      <c r="E153" s="17"/>
    </row>
    <row r="154" spans="1:5" s="13" customFormat="1" ht="36" customHeight="1">
      <c r="A154" s="280" t="s">
        <v>37</v>
      </c>
      <c r="B154" s="281" t="s">
        <v>522</v>
      </c>
      <c r="C154" s="5" t="s">
        <v>469</v>
      </c>
      <c r="D154" s="207" t="s">
        <v>11</v>
      </c>
      <c r="E154" s="3"/>
    </row>
    <row r="155" spans="1:5" s="13" customFormat="1" ht="44.25" customHeight="1">
      <c r="A155" s="707" t="s">
        <v>523</v>
      </c>
      <c r="B155" s="331" t="s">
        <v>385</v>
      </c>
      <c r="C155" s="332" t="s">
        <v>524</v>
      </c>
      <c r="D155" s="333" t="s">
        <v>11</v>
      </c>
      <c r="E155" s="334"/>
    </row>
    <row r="156" spans="1:5" s="13" customFormat="1" ht="37.5" customHeight="1">
      <c r="A156" s="708"/>
      <c r="B156" s="335" t="s">
        <v>386</v>
      </c>
      <c r="C156" s="336" t="s">
        <v>14</v>
      </c>
      <c r="D156" s="337" t="s">
        <v>497</v>
      </c>
      <c r="E156" s="338" t="s">
        <v>341</v>
      </c>
    </row>
    <row r="157" spans="1:5" s="13" customFormat="1" ht="36" customHeight="1">
      <c r="A157" s="708"/>
      <c r="B157" s="335" t="s">
        <v>387</v>
      </c>
      <c r="C157" s="336" t="s">
        <v>524</v>
      </c>
      <c r="D157" s="337" t="s">
        <v>477</v>
      </c>
      <c r="E157" s="338"/>
    </row>
    <row r="158" spans="1:5" s="13" customFormat="1" ht="36" customHeight="1">
      <c r="A158" s="709"/>
      <c r="B158" s="339" t="s">
        <v>388</v>
      </c>
      <c r="C158" s="340" t="s">
        <v>524</v>
      </c>
      <c r="D158" s="341" t="s">
        <v>11</v>
      </c>
      <c r="E158" s="342"/>
    </row>
    <row r="159" spans="1:5" s="13" customFormat="1" ht="22.5" customHeight="1">
      <c r="A159" s="707" t="s">
        <v>389</v>
      </c>
      <c r="B159" s="284" t="s">
        <v>390</v>
      </c>
      <c r="C159" s="9" t="s">
        <v>516</v>
      </c>
      <c r="D159" s="285" t="s">
        <v>11</v>
      </c>
      <c r="E159" s="19"/>
    </row>
    <row r="160" spans="1:5" s="13" customFormat="1" ht="31.5" customHeight="1">
      <c r="A160" s="708"/>
      <c r="B160" s="304" t="s">
        <v>391</v>
      </c>
      <c r="C160" s="36" t="s">
        <v>14</v>
      </c>
      <c r="D160" s="301" t="s">
        <v>11</v>
      </c>
      <c r="E160" s="6"/>
    </row>
    <row r="161" spans="1:5" s="13" customFormat="1" ht="27.75" customHeight="1">
      <c r="A161" s="708"/>
      <c r="B161" s="304" t="s">
        <v>392</v>
      </c>
      <c r="C161" s="36" t="s">
        <v>470</v>
      </c>
      <c r="D161" s="301" t="s">
        <v>11</v>
      </c>
      <c r="E161" s="6"/>
    </row>
    <row r="162" spans="1:5" s="13" customFormat="1" ht="22.5" customHeight="1">
      <c r="A162" s="708"/>
      <c r="B162" s="343" t="s">
        <v>525</v>
      </c>
      <c r="C162" s="336" t="s">
        <v>469</v>
      </c>
      <c r="D162" s="310" t="s">
        <v>11</v>
      </c>
      <c r="E162" s="23"/>
    </row>
    <row r="163" spans="1:5" s="13" customFormat="1" ht="28.15" customHeight="1">
      <c r="A163" s="709"/>
      <c r="B163" s="329" t="s">
        <v>393</v>
      </c>
      <c r="C163" s="344" t="s">
        <v>14</v>
      </c>
      <c r="D163" s="345" t="s">
        <v>11</v>
      </c>
      <c r="E163" s="27"/>
    </row>
    <row r="164" spans="1:5" s="13" customFormat="1" ht="22.5" customHeight="1">
      <c r="A164" s="707" t="s">
        <v>394</v>
      </c>
      <c r="B164" s="284" t="s">
        <v>395</v>
      </c>
      <c r="C164" s="9" t="s">
        <v>470</v>
      </c>
      <c r="D164" s="285" t="s">
        <v>11</v>
      </c>
      <c r="E164" s="19"/>
    </row>
    <row r="165" spans="1:5" s="13" customFormat="1" ht="22.5" customHeight="1">
      <c r="A165" s="708"/>
      <c r="B165" s="346" t="s">
        <v>396</v>
      </c>
      <c r="C165" s="336" t="s">
        <v>470</v>
      </c>
      <c r="D165" s="310" t="s">
        <v>11</v>
      </c>
      <c r="E165" s="6"/>
    </row>
    <row r="166" spans="1:5" s="13" customFormat="1" ht="28.9" customHeight="1">
      <c r="A166" s="708"/>
      <c r="B166" s="329" t="s">
        <v>397</v>
      </c>
      <c r="C166" s="344" t="s">
        <v>470</v>
      </c>
      <c r="D166" s="345" t="s">
        <v>11</v>
      </c>
      <c r="E166" s="27"/>
    </row>
    <row r="167" spans="1:5" s="13" customFormat="1" ht="22.5" customHeight="1">
      <c r="A167" s="707" t="s">
        <v>398</v>
      </c>
      <c r="B167" s="284" t="s">
        <v>390</v>
      </c>
      <c r="C167" s="9" t="s">
        <v>470</v>
      </c>
      <c r="D167" s="285" t="s">
        <v>11</v>
      </c>
      <c r="E167" s="19"/>
    </row>
    <row r="168" spans="1:5" s="13" customFormat="1" ht="31.5" customHeight="1">
      <c r="A168" s="708"/>
      <c r="B168" s="300" t="s">
        <v>399</v>
      </c>
      <c r="C168" s="36" t="s">
        <v>469</v>
      </c>
      <c r="D168" s="301" t="s">
        <v>11</v>
      </c>
      <c r="E168" s="22"/>
    </row>
    <row r="169" spans="1:5" s="13" customFormat="1" ht="32.25" customHeight="1">
      <c r="A169" s="708"/>
      <c r="B169" s="300" t="s">
        <v>400</v>
      </c>
      <c r="C169" s="36" t="s">
        <v>498</v>
      </c>
      <c r="D169" s="301" t="s">
        <v>11</v>
      </c>
      <c r="E169" s="22"/>
    </row>
    <row r="170" spans="1:5" s="13" customFormat="1" ht="22.5" customHeight="1">
      <c r="A170" s="708"/>
      <c r="B170" s="346" t="s">
        <v>525</v>
      </c>
      <c r="C170" s="336" t="s">
        <v>524</v>
      </c>
      <c r="D170" s="310" t="s">
        <v>11</v>
      </c>
      <c r="E170" s="6"/>
    </row>
    <row r="171" spans="1:5" s="13" customFormat="1" ht="37.9" customHeight="1">
      <c r="A171" s="709"/>
      <c r="B171" s="329" t="s">
        <v>401</v>
      </c>
      <c r="C171" s="344" t="s">
        <v>469</v>
      </c>
      <c r="D171" s="345" t="s">
        <v>11</v>
      </c>
      <c r="E171" s="27"/>
    </row>
    <row r="172" spans="1:5" s="205" customFormat="1" ht="14.25" customHeight="1">
      <c r="A172" s="715" t="s">
        <v>212</v>
      </c>
      <c r="B172" s="347" t="s">
        <v>17</v>
      </c>
      <c r="C172" s="203" t="s">
        <v>14</v>
      </c>
      <c r="D172" s="348" t="s">
        <v>477</v>
      </c>
      <c r="E172" s="29" t="s">
        <v>402</v>
      </c>
    </row>
    <row r="173" spans="1:5" s="205" customFormat="1" ht="20.100000000000001" customHeight="1">
      <c r="A173" s="716"/>
      <c r="B173" s="349" t="s">
        <v>403</v>
      </c>
      <c r="C173" s="200" t="s">
        <v>524</v>
      </c>
      <c r="D173" s="314" t="s">
        <v>477</v>
      </c>
      <c r="E173" s="14" t="s">
        <v>402</v>
      </c>
    </row>
    <row r="174" spans="1:5" s="205" customFormat="1" ht="20.100000000000001" customHeight="1">
      <c r="A174" s="716"/>
      <c r="B174" s="349" t="s">
        <v>18</v>
      </c>
      <c r="C174" s="200" t="s">
        <v>14</v>
      </c>
      <c r="D174" s="314" t="s">
        <v>477</v>
      </c>
      <c r="E174" s="14"/>
    </row>
    <row r="175" spans="1:5" s="205" customFormat="1" ht="20.100000000000001" customHeight="1">
      <c r="A175" s="716"/>
      <c r="B175" s="349" t="s">
        <v>19</v>
      </c>
      <c r="C175" s="200" t="s">
        <v>469</v>
      </c>
      <c r="D175" s="314" t="s">
        <v>477</v>
      </c>
      <c r="E175" s="14" t="s">
        <v>404</v>
      </c>
    </row>
    <row r="176" spans="1:5" s="205" customFormat="1" ht="20.100000000000001" customHeight="1">
      <c r="A176" s="716"/>
      <c r="B176" s="349" t="s">
        <v>204</v>
      </c>
      <c r="C176" s="200" t="s">
        <v>470</v>
      </c>
      <c r="D176" s="314" t="s">
        <v>494</v>
      </c>
      <c r="E176" s="14"/>
    </row>
    <row r="177" spans="1:5" s="205" customFormat="1" ht="19.5" customHeight="1">
      <c r="A177" s="716"/>
      <c r="B177" s="349" t="s">
        <v>20</v>
      </c>
      <c r="C177" s="200" t="s">
        <v>470</v>
      </c>
      <c r="D177" s="314" t="s">
        <v>21</v>
      </c>
      <c r="E177" s="14"/>
    </row>
    <row r="178" spans="1:5" s="205" customFormat="1" ht="19.5" customHeight="1">
      <c r="A178" s="716"/>
      <c r="B178" s="349" t="s">
        <v>211</v>
      </c>
      <c r="C178" s="200" t="s">
        <v>470</v>
      </c>
      <c r="D178" s="314"/>
      <c r="E178" s="14"/>
    </row>
    <row r="179" spans="1:5" s="205" customFormat="1" ht="31.9" customHeight="1">
      <c r="A179" s="716"/>
      <c r="B179" s="349" t="s">
        <v>205</v>
      </c>
      <c r="C179" s="200" t="s">
        <v>470</v>
      </c>
      <c r="D179" s="314" t="s">
        <v>477</v>
      </c>
      <c r="E179" s="14"/>
    </row>
    <row r="180" spans="1:5" s="205" customFormat="1" ht="36.6" customHeight="1">
      <c r="A180" s="716"/>
      <c r="B180" s="349" t="s">
        <v>526</v>
      </c>
      <c r="C180" s="200"/>
      <c r="D180" s="314"/>
      <c r="E180" s="14"/>
    </row>
    <row r="181" spans="1:5" s="205" customFormat="1" ht="43.15" customHeight="1">
      <c r="A181" s="716"/>
      <c r="B181" s="349" t="s">
        <v>210</v>
      </c>
      <c r="C181" s="200" t="s">
        <v>470</v>
      </c>
      <c r="D181" s="314" t="s">
        <v>477</v>
      </c>
      <c r="E181" s="350"/>
    </row>
    <row r="182" spans="1:5" s="205" customFormat="1" ht="33" customHeight="1">
      <c r="A182" s="717"/>
      <c r="B182" s="429" t="s">
        <v>405</v>
      </c>
      <c r="C182" s="430" t="s">
        <v>470</v>
      </c>
      <c r="D182" s="431" t="s">
        <v>477</v>
      </c>
      <c r="E182" s="27"/>
    </row>
    <row r="183" spans="1:5" ht="20.100000000000001" customHeight="1">
      <c r="A183" s="715" t="s">
        <v>209</v>
      </c>
      <c r="B183" s="347" t="s">
        <v>17</v>
      </c>
      <c r="C183" s="203" t="s">
        <v>469</v>
      </c>
      <c r="D183" s="348" t="s">
        <v>477</v>
      </c>
      <c r="E183" s="15" t="s">
        <v>402</v>
      </c>
    </row>
    <row r="184" spans="1:5" ht="20.100000000000001" customHeight="1">
      <c r="A184" s="716"/>
      <c r="B184" s="349" t="s">
        <v>403</v>
      </c>
      <c r="C184" s="200" t="s">
        <v>469</v>
      </c>
      <c r="D184" s="314" t="s">
        <v>477</v>
      </c>
      <c r="E184" s="201" t="s">
        <v>402</v>
      </c>
    </row>
    <row r="185" spans="1:5" ht="20.100000000000001" customHeight="1">
      <c r="A185" s="716"/>
      <c r="B185" s="349" t="s">
        <v>18</v>
      </c>
      <c r="C185" s="200" t="s">
        <v>469</v>
      </c>
      <c r="D185" s="314" t="s">
        <v>477</v>
      </c>
      <c r="E185" s="14"/>
    </row>
    <row r="186" spans="1:5" ht="20.100000000000001" customHeight="1">
      <c r="A186" s="716"/>
      <c r="B186" s="349" t="s">
        <v>19</v>
      </c>
      <c r="C186" s="200" t="s">
        <v>14</v>
      </c>
      <c r="D186" s="314" t="s">
        <v>527</v>
      </c>
      <c r="E186" s="14" t="s">
        <v>404</v>
      </c>
    </row>
    <row r="187" spans="1:5" ht="20.100000000000001" customHeight="1">
      <c r="A187" s="716"/>
      <c r="B187" s="349" t="s">
        <v>204</v>
      </c>
      <c r="C187" s="200" t="s">
        <v>469</v>
      </c>
      <c r="D187" s="314" t="s">
        <v>500</v>
      </c>
      <c r="E187" s="14"/>
    </row>
    <row r="188" spans="1:5" ht="20.100000000000001" customHeight="1">
      <c r="A188" s="716"/>
      <c r="B188" s="349" t="s">
        <v>20</v>
      </c>
      <c r="C188" s="200" t="s">
        <v>14</v>
      </c>
      <c r="D188" s="314" t="s">
        <v>21</v>
      </c>
      <c r="E188" s="14"/>
    </row>
    <row r="189" spans="1:5" ht="20.100000000000001" customHeight="1">
      <c r="A189" s="716"/>
      <c r="B189" s="349" t="s">
        <v>208</v>
      </c>
      <c r="C189" s="200" t="s">
        <v>470</v>
      </c>
      <c r="D189" s="314"/>
      <c r="E189" s="14"/>
    </row>
    <row r="190" spans="1:5" ht="34.5" customHeight="1">
      <c r="A190" s="716"/>
      <c r="B190" s="349" t="s">
        <v>205</v>
      </c>
      <c r="C190" s="200" t="s">
        <v>470</v>
      </c>
      <c r="D190" s="314" t="s">
        <v>477</v>
      </c>
      <c r="E190" s="14"/>
    </row>
    <row r="191" spans="1:5" ht="34.5" customHeight="1">
      <c r="A191" s="716"/>
      <c r="B191" s="349" t="s">
        <v>528</v>
      </c>
      <c r="C191" s="200" t="s">
        <v>470</v>
      </c>
      <c r="D191" s="314" t="s">
        <v>477</v>
      </c>
      <c r="E191" s="350"/>
    </row>
    <row r="192" spans="1:5" ht="34.5" customHeight="1">
      <c r="A192" s="716"/>
      <c r="B192" s="429" t="s">
        <v>405</v>
      </c>
      <c r="C192" s="430" t="s">
        <v>470</v>
      </c>
      <c r="D192" s="431" t="s">
        <v>477</v>
      </c>
      <c r="E192" s="27"/>
    </row>
    <row r="193" spans="1:5" ht="20.100000000000001" customHeight="1">
      <c r="A193" s="715" t="s">
        <v>207</v>
      </c>
      <c r="B193" s="347" t="s">
        <v>17</v>
      </c>
      <c r="C193" s="203" t="s">
        <v>469</v>
      </c>
      <c r="D193" s="348" t="s">
        <v>497</v>
      </c>
      <c r="E193" s="201" t="s">
        <v>402</v>
      </c>
    </row>
    <row r="194" spans="1:5" ht="20.100000000000001" customHeight="1">
      <c r="A194" s="716"/>
      <c r="B194" s="349" t="s">
        <v>403</v>
      </c>
      <c r="C194" s="200" t="s">
        <v>469</v>
      </c>
      <c r="D194" s="314" t="s">
        <v>477</v>
      </c>
      <c r="E194" s="201" t="s">
        <v>402</v>
      </c>
    </row>
    <row r="195" spans="1:5" ht="20.100000000000001" customHeight="1">
      <c r="A195" s="716"/>
      <c r="B195" s="349" t="s">
        <v>18</v>
      </c>
      <c r="C195" s="200" t="s">
        <v>469</v>
      </c>
      <c r="D195" s="314" t="s">
        <v>477</v>
      </c>
      <c r="E195" s="14"/>
    </row>
    <row r="196" spans="1:5" ht="20.100000000000001" customHeight="1">
      <c r="A196" s="716"/>
      <c r="B196" s="349" t="s">
        <v>19</v>
      </c>
      <c r="C196" s="200" t="s">
        <v>469</v>
      </c>
      <c r="D196" s="314" t="s">
        <v>299</v>
      </c>
      <c r="E196" s="14" t="s">
        <v>404</v>
      </c>
    </row>
    <row r="197" spans="1:5" ht="20.100000000000001" customHeight="1">
      <c r="A197" s="716"/>
      <c r="B197" s="349" t="s">
        <v>204</v>
      </c>
      <c r="C197" s="200" t="s">
        <v>470</v>
      </c>
      <c r="D197" s="314" t="s">
        <v>493</v>
      </c>
      <c r="E197" s="14"/>
    </row>
    <row r="198" spans="1:5" ht="20.100000000000001" customHeight="1">
      <c r="A198" s="716"/>
      <c r="B198" s="349" t="s">
        <v>20</v>
      </c>
      <c r="C198" s="200" t="s">
        <v>14</v>
      </c>
      <c r="D198" s="314" t="s">
        <v>21</v>
      </c>
      <c r="E198" s="14"/>
    </row>
    <row r="199" spans="1:5" ht="20.100000000000001" customHeight="1">
      <c r="A199" s="716"/>
      <c r="B199" s="352" t="s">
        <v>206</v>
      </c>
      <c r="C199" s="200" t="s">
        <v>469</v>
      </c>
      <c r="D199" s="353"/>
      <c r="E199" s="34"/>
    </row>
    <row r="200" spans="1:5" ht="34.5" customHeight="1">
      <c r="A200" s="716"/>
      <c r="B200" s="349" t="s">
        <v>205</v>
      </c>
      <c r="C200" s="200" t="s">
        <v>516</v>
      </c>
      <c r="D200" s="314" t="s">
        <v>477</v>
      </c>
      <c r="E200" s="14"/>
    </row>
    <row r="201" spans="1:5" ht="34.5" customHeight="1">
      <c r="A201" s="716"/>
      <c r="B201" s="349" t="s">
        <v>406</v>
      </c>
      <c r="C201" s="200" t="s">
        <v>529</v>
      </c>
      <c r="D201" s="314" t="s">
        <v>299</v>
      </c>
      <c r="E201" s="14" t="s">
        <v>407</v>
      </c>
    </row>
    <row r="202" spans="1:5" ht="34.5" customHeight="1">
      <c r="A202" s="717"/>
      <c r="B202" s="429" t="s">
        <v>530</v>
      </c>
      <c r="C202" s="430" t="s">
        <v>278</v>
      </c>
      <c r="D202" s="431" t="s">
        <v>531</v>
      </c>
      <c r="E202" s="27"/>
    </row>
    <row r="203" spans="1:5" ht="51.75" customHeight="1">
      <c r="A203" s="715" t="s">
        <v>233</v>
      </c>
      <c r="B203" s="347" t="s">
        <v>408</v>
      </c>
      <c r="C203" s="203" t="s">
        <v>469</v>
      </c>
      <c r="D203" s="348" t="s">
        <v>11</v>
      </c>
      <c r="E203" s="15" t="s">
        <v>409</v>
      </c>
    </row>
    <row r="204" spans="1:5" ht="40.5">
      <c r="A204" s="716"/>
      <c r="B204" s="354" t="s">
        <v>410</v>
      </c>
      <c r="C204" s="355"/>
      <c r="D204" s="316"/>
      <c r="E204" s="201"/>
    </row>
    <row r="205" spans="1:5" ht="62.25" customHeight="1">
      <c r="A205" s="716"/>
      <c r="B205" s="354" t="s">
        <v>411</v>
      </c>
      <c r="C205" s="355"/>
      <c r="D205" s="316"/>
      <c r="E205" s="201"/>
    </row>
    <row r="206" spans="1:5" ht="72.75" customHeight="1">
      <c r="A206" s="716"/>
      <c r="B206" s="354" t="s">
        <v>412</v>
      </c>
      <c r="C206" s="355"/>
      <c r="D206" s="316"/>
      <c r="E206" s="201"/>
    </row>
    <row r="207" spans="1:5" ht="27">
      <c r="A207" s="716"/>
      <c r="B207" s="354" t="s">
        <v>413</v>
      </c>
      <c r="C207" s="355"/>
      <c r="D207" s="316"/>
      <c r="E207" s="201"/>
    </row>
    <row r="208" spans="1:5" ht="25.5" customHeight="1">
      <c r="A208" s="716"/>
      <c r="B208" s="349" t="s">
        <v>414</v>
      </c>
      <c r="C208" s="200" t="s">
        <v>470</v>
      </c>
      <c r="D208" s="314" t="s">
        <v>477</v>
      </c>
      <c r="E208" s="201" t="s">
        <v>409</v>
      </c>
    </row>
    <row r="209" spans="1:5" ht="27.75" customHeight="1">
      <c r="A209" s="716"/>
      <c r="B209" s="349" t="s">
        <v>415</v>
      </c>
      <c r="C209" s="200" t="s">
        <v>470</v>
      </c>
      <c r="D209" s="314" t="s">
        <v>477</v>
      </c>
      <c r="E209" s="14"/>
    </row>
    <row r="210" spans="1:5" ht="20.100000000000001" customHeight="1">
      <c r="A210" s="716"/>
      <c r="B210" s="349" t="s">
        <v>416</v>
      </c>
      <c r="C210" s="200" t="s">
        <v>470</v>
      </c>
      <c r="D210" s="314" t="s">
        <v>497</v>
      </c>
      <c r="E210" s="14" t="s">
        <v>404</v>
      </c>
    </row>
    <row r="211" spans="1:5" ht="20.100000000000001" customHeight="1">
      <c r="A211" s="716"/>
      <c r="B211" s="349" t="s">
        <v>417</v>
      </c>
      <c r="C211" s="200" t="s">
        <v>470</v>
      </c>
      <c r="D211" s="314" t="s">
        <v>477</v>
      </c>
      <c r="E211" s="14"/>
    </row>
    <row r="212" spans="1:5" ht="27">
      <c r="A212" s="716"/>
      <c r="B212" s="432" t="s">
        <v>418</v>
      </c>
      <c r="C212" s="433" t="s">
        <v>469</v>
      </c>
      <c r="D212" s="21" t="s">
        <v>497</v>
      </c>
      <c r="E212" s="6"/>
    </row>
    <row r="213" spans="1:5" ht="45" customHeight="1">
      <c r="A213" s="716"/>
      <c r="B213" s="432" t="s">
        <v>532</v>
      </c>
      <c r="C213" s="433" t="s">
        <v>470</v>
      </c>
      <c r="D213" s="21" t="s">
        <v>477</v>
      </c>
      <c r="E213" s="6"/>
    </row>
    <row r="214" spans="1:5" ht="31.5" customHeight="1">
      <c r="A214" s="717"/>
      <c r="B214" s="429" t="s">
        <v>419</v>
      </c>
      <c r="C214" s="430" t="s">
        <v>14</v>
      </c>
      <c r="D214" s="431" t="s">
        <v>477</v>
      </c>
      <c r="E214" s="27"/>
    </row>
    <row r="215" spans="1:5" ht="45.75" customHeight="1">
      <c r="A215" s="715" t="s">
        <v>234</v>
      </c>
      <c r="B215" s="347" t="s">
        <v>408</v>
      </c>
      <c r="C215" s="203" t="s">
        <v>469</v>
      </c>
      <c r="D215" s="348" t="s">
        <v>11</v>
      </c>
      <c r="E215" s="15" t="s">
        <v>409</v>
      </c>
    </row>
    <row r="216" spans="1:5" ht="40.5">
      <c r="A216" s="716"/>
      <c r="B216" s="354" t="s">
        <v>410</v>
      </c>
      <c r="C216" s="355"/>
      <c r="D216" s="316"/>
      <c r="E216" s="201"/>
    </row>
    <row r="217" spans="1:5" ht="60.75" customHeight="1">
      <c r="A217" s="716"/>
      <c r="B217" s="354" t="s">
        <v>411</v>
      </c>
      <c r="C217" s="355"/>
      <c r="D217" s="316"/>
      <c r="E217" s="201"/>
    </row>
    <row r="218" spans="1:5" ht="73.5" customHeight="1">
      <c r="A218" s="716"/>
      <c r="B218" s="354" t="s">
        <v>412</v>
      </c>
      <c r="C218" s="355"/>
      <c r="D218" s="316"/>
      <c r="E218" s="201"/>
    </row>
    <row r="219" spans="1:5" ht="27">
      <c r="A219" s="716"/>
      <c r="B219" s="354" t="s">
        <v>413</v>
      </c>
      <c r="C219" s="355"/>
      <c r="D219" s="316"/>
      <c r="E219" s="201"/>
    </row>
    <row r="220" spans="1:5" ht="31.5" customHeight="1">
      <c r="A220" s="716"/>
      <c r="B220" s="349" t="s">
        <v>414</v>
      </c>
      <c r="C220" s="200" t="s">
        <v>529</v>
      </c>
      <c r="D220" s="314" t="s">
        <v>533</v>
      </c>
      <c r="E220" s="201" t="s">
        <v>409</v>
      </c>
    </row>
    <row r="221" spans="1:5" ht="31.5" customHeight="1">
      <c r="A221" s="716"/>
      <c r="B221" s="349" t="s">
        <v>415</v>
      </c>
      <c r="C221" s="200" t="s">
        <v>470</v>
      </c>
      <c r="D221" s="314" t="s">
        <v>533</v>
      </c>
      <c r="E221" s="14"/>
    </row>
    <row r="222" spans="1:5" ht="31.5" customHeight="1">
      <c r="A222" s="716"/>
      <c r="B222" s="349" t="s">
        <v>416</v>
      </c>
      <c r="C222" s="200" t="s">
        <v>470</v>
      </c>
      <c r="D222" s="314" t="s">
        <v>477</v>
      </c>
      <c r="E222" s="14" t="s">
        <v>404</v>
      </c>
    </row>
    <row r="223" spans="1:5" ht="31.5" customHeight="1">
      <c r="A223" s="716"/>
      <c r="B223" s="432" t="s">
        <v>420</v>
      </c>
      <c r="C223" s="433" t="s">
        <v>470</v>
      </c>
      <c r="D223" s="21" t="s">
        <v>533</v>
      </c>
      <c r="E223" s="6"/>
    </row>
    <row r="224" spans="1:5" ht="42.75" customHeight="1">
      <c r="A224" s="716"/>
      <c r="B224" s="432" t="s">
        <v>534</v>
      </c>
      <c r="C224" s="433" t="s">
        <v>470</v>
      </c>
      <c r="D224" s="21" t="s">
        <v>533</v>
      </c>
      <c r="E224" s="6"/>
    </row>
    <row r="225" spans="1:5" ht="45.75" customHeight="1">
      <c r="A225" s="717"/>
      <c r="B225" s="429" t="s">
        <v>421</v>
      </c>
      <c r="C225" s="430" t="s">
        <v>470</v>
      </c>
      <c r="D225" s="431" t="s">
        <v>477</v>
      </c>
      <c r="E225" s="27"/>
    </row>
    <row r="226" spans="1:5" ht="32.25" customHeight="1">
      <c r="A226" s="705" t="s">
        <v>535</v>
      </c>
      <c r="B226" s="434" t="s">
        <v>536</v>
      </c>
      <c r="C226" s="435" t="s">
        <v>278</v>
      </c>
      <c r="D226" s="20" t="s">
        <v>531</v>
      </c>
      <c r="E226" s="19" t="s">
        <v>537</v>
      </c>
    </row>
    <row r="227" spans="1:5" ht="27">
      <c r="A227" s="706"/>
      <c r="B227" s="429" t="s">
        <v>538</v>
      </c>
      <c r="C227" s="430" t="s">
        <v>278</v>
      </c>
      <c r="D227" s="431" t="s">
        <v>531</v>
      </c>
      <c r="E227" s="27"/>
    </row>
  </sheetData>
  <mergeCells count="35">
    <mergeCell ref="A203:A214"/>
    <mergeCell ref="A215:A225"/>
    <mergeCell ref="A164:A166"/>
    <mergeCell ref="A167:A171"/>
    <mergeCell ref="A172:A182"/>
    <mergeCell ref="A183:A192"/>
    <mergeCell ref="A193:A202"/>
    <mergeCell ref="A137:A145"/>
    <mergeCell ref="A147:A150"/>
    <mergeCell ref="A151:A152"/>
    <mergeCell ref="A155:A158"/>
    <mergeCell ref="A159:A163"/>
    <mergeCell ref="A99:A105"/>
    <mergeCell ref="A106:A116"/>
    <mergeCell ref="A47:A57"/>
    <mergeCell ref="A58:A67"/>
    <mergeCell ref="A68:A78"/>
    <mergeCell ref="A79:A81"/>
    <mergeCell ref="A82:A85"/>
    <mergeCell ref="A226:A227"/>
    <mergeCell ref="A117:A120"/>
    <mergeCell ref="A121:A128"/>
    <mergeCell ref="A129:A136"/>
    <mergeCell ref="A1:E1"/>
    <mergeCell ref="C3:D3"/>
    <mergeCell ref="A9:A10"/>
    <mergeCell ref="A12:A18"/>
    <mergeCell ref="A19:A23"/>
    <mergeCell ref="A25:A27"/>
    <mergeCell ref="A28:A33"/>
    <mergeCell ref="A34:A36"/>
    <mergeCell ref="A37:A46"/>
    <mergeCell ref="A86:A92"/>
    <mergeCell ref="A93:A94"/>
    <mergeCell ref="A95:A98"/>
  </mergeCells>
  <phoneticPr fontId="2"/>
  <printOptions horizontalCentered="1"/>
  <pageMargins left="0.59055118110236227" right="0.59055118110236227" top="0.59055118110236227" bottom="0.78740157480314965" header="0.39370078740157483" footer="0.59055118110236227"/>
  <pageSetup paperSize="9" fitToHeight="0" orientation="landscape" blackAndWhite="1" cellComments="asDisplayed" r:id="rId1"/>
  <headerFooter alignWithMargins="0">
    <oddFooter>&amp;L（自己点検シート）&amp;R&amp;10&amp;A（&amp;P/&amp;N）</oddFooter>
  </headerFooter>
  <rowBreaks count="16" manualBreakCount="16">
    <brk id="18" max="4" man="1"/>
    <brk id="33" max="4" man="1"/>
    <brk id="46" max="4" man="1"/>
    <brk id="57" max="4" man="1"/>
    <brk id="67" max="4" man="1"/>
    <brk id="78" max="4" man="1"/>
    <brk id="94" max="4" man="1"/>
    <brk id="105" max="4" man="1"/>
    <brk id="116" max="4" man="1"/>
    <brk id="128" max="4" man="1"/>
    <brk id="146" max="4" man="1"/>
    <brk id="158" max="4" man="1"/>
    <brk id="171" max="4" man="1"/>
    <brk id="192" max="4" man="1"/>
    <brk id="202" max="4" man="1"/>
    <brk id="21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8"/>
  <sheetViews>
    <sheetView view="pageBreakPreview" zoomScaleNormal="100" zoomScaleSheetLayoutView="100" workbookViewId="0">
      <selection sqref="A1:B1"/>
    </sheetView>
  </sheetViews>
  <sheetFormatPr defaultRowHeight="14.25"/>
  <cols>
    <col min="1" max="1" width="23.625" style="418" customWidth="1"/>
    <col min="2" max="2" width="55.625" style="419" customWidth="1"/>
    <col min="3" max="3" width="4.125" style="420" customWidth="1"/>
    <col min="4" max="4" width="15.625" style="421" customWidth="1"/>
    <col min="5" max="5" width="30.625" style="13"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c r="A1" s="710" t="s">
        <v>539</v>
      </c>
      <c r="B1" s="710"/>
      <c r="C1" s="710"/>
      <c r="D1" s="710"/>
      <c r="E1" s="710"/>
    </row>
    <row r="2" spans="1:5" ht="9.9499999999999993" customHeight="1">
      <c r="A2" s="270"/>
      <c r="B2" s="271"/>
      <c r="C2" s="356"/>
      <c r="D2" s="357"/>
    </row>
    <row r="3" spans="1:5" ht="20.100000000000001" customHeight="1">
      <c r="A3" s="2" t="s">
        <v>1</v>
      </c>
      <c r="B3" s="2" t="s">
        <v>2</v>
      </c>
      <c r="C3" s="719" t="s">
        <v>3</v>
      </c>
      <c r="D3" s="720"/>
      <c r="E3" s="358"/>
    </row>
    <row r="4" spans="1:5" ht="20.100000000000001" customHeight="1">
      <c r="A4" s="359" t="s">
        <v>422</v>
      </c>
      <c r="B4" s="360"/>
      <c r="C4" s="361" t="s">
        <v>468</v>
      </c>
      <c r="D4" s="362" t="s">
        <v>11</v>
      </c>
      <c r="E4" s="363"/>
    </row>
    <row r="5" spans="1:5" ht="20.100000000000001" customHeight="1">
      <c r="A5" s="359" t="s">
        <v>423</v>
      </c>
      <c r="B5" s="360"/>
      <c r="C5" s="361" t="s">
        <v>14</v>
      </c>
      <c r="D5" s="362" t="s">
        <v>11</v>
      </c>
      <c r="E5" s="364"/>
    </row>
    <row r="6" spans="1:5" s="13" customFormat="1" ht="39" customHeight="1">
      <c r="A6" s="707" t="s">
        <v>220</v>
      </c>
      <c r="B6" s="304" t="s">
        <v>424</v>
      </c>
      <c r="C6" s="30" t="s">
        <v>468</v>
      </c>
      <c r="D6" s="33" t="s">
        <v>497</v>
      </c>
      <c r="E6" s="19" t="s">
        <v>358</v>
      </c>
    </row>
    <row r="7" spans="1:5" s="13" customFormat="1" ht="39" customHeight="1">
      <c r="A7" s="708"/>
      <c r="B7" s="290" t="s">
        <v>540</v>
      </c>
      <c r="C7" s="7" t="s">
        <v>469</v>
      </c>
      <c r="D7" s="8" t="s">
        <v>11</v>
      </c>
      <c r="E7" s="23" t="s">
        <v>341</v>
      </c>
    </row>
    <row r="8" spans="1:5" s="13" customFormat="1" ht="39" customHeight="1">
      <c r="A8" s="708"/>
      <c r="B8" s="290" t="s">
        <v>541</v>
      </c>
      <c r="C8" s="7" t="s">
        <v>470</v>
      </c>
      <c r="D8" s="8" t="s">
        <v>11</v>
      </c>
      <c r="E8" s="6" t="s">
        <v>359</v>
      </c>
    </row>
    <row r="9" spans="1:5" s="13" customFormat="1" ht="27" customHeight="1">
      <c r="A9" s="708"/>
      <c r="B9" s="290" t="s">
        <v>542</v>
      </c>
      <c r="C9" s="7" t="s">
        <v>469</v>
      </c>
      <c r="D9" s="8" t="s">
        <v>299</v>
      </c>
      <c r="E9" s="6" t="s">
        <v>360</v>
      </c>
    </row>
    <row r="10" spans="1:5" s="13" customFormat="1" ht="39" customHeight="1">
      <c r="A10" s="708"/>
      <c r="B10" s="290" t="s">
        <v>361</v>
      </c>
      <c r="C10" s="7" t="s">
        <v>469</v>
      </c>
      <c r="D10" s="8" t="s">
        <v>11</v>
      </c>
      <c r="E10" s="6" t="s">
        <v>341</v>
      </c>
    </row>
    <row r="11" spans="1:5" s="13" customFormat="1" ht="39" customHeight="1">
      <c r="A11" s="708"/>
      <c r="B11" s="290" t="s">
        <v>219</v>
      </c>
      <c r="C11" s="36" t="s">
        <v>469</v>
      </c>
      <c r="D11" s="37" t="s">
        <v>11</v>
      </c>
      <c r="E11" s="6" t="s">
        <v>341</v>
      </c>
    </row>
    <row r="12" spans="1:5" s="13" customFormat="1" ht="39" customHeight="1">
      <c r="A12" s="708"/>
      <c r="B12" s="290" t="s">
        <v>218</v>
      </c>
      <c r="C12" s="7" t="s">
        <v>469</v>
      </c>
      <c r="D12" s="8" t="s">
        <v>11</v>
      </c>
      <c r="E12" s="23" t="s">
        <v>341</v>
      </c>
    </row>
    <row r="13" spans="1:5" s="13" customFormat="1" ht="49.5" customHeight="1">
      <c r="A13" s="708"/>
      <c r="B13" s="304" t="s">
        <v>362</v>
      </c>
      <c r="C13" s="11" t="s">
        <v>469</v>
      </c>
      <c r="D13" s="12" t="s">
        <v>11</v>
      </c>
      <c r="E13" s="27" t="s">
        <v>341</v>
      </c>
    </row>
    <row r="14" spans="1:5" s="13" customFormat="1" ht="43.5" customHeight="1">
      <c r="A14" s="280" t="s">
        <v>425</v>
      </c>
      <c r="B14" s="281" t="s">
        <v>426</v>
      </c>
      <c r="C14" s="5" t="s">
        <v>470</v>
      </c>
      <c r="D14" s="35" t="s">
        <v>11</v>
      </c>
      <c r="E14" s="365"/>
    </row>
    <row r="15" spans="1:5" s="13" customFormat="1" ht="14.25" customHeight="1">
      <c r="A15" s="707" t="s">
        <v>427</v>
      </c>
      <c r="B15" s="290" t="s">
        <v>428</v>
      </c>
      <c r="C15" s="366" t="s">
        <v>470</v>
      </c>
      <c r="D15" s="367" t="s">
        <v>6</v>
      </c>
      <c r="E15" s="22"/>
    </row>
    <row r="16" spans="1:5" s="13" customFormat="1" ht="57" customHeight="1">
      <c r="A16" s="708"/>
      <c r="B16" s="290" t="s">
        <v>429</v>
      </c>
      <c r="C16" s="368" t="s">
        <v>469</v>
      </c>
      <c r="D16" s="369" t="s">
        <v>4</v>
      </c>
      <c r="E16" s="22"/>
    </row>
    <row r="17" spans="1:5" s="13" customFormat="1" ht="57" customHeight="1">
      <c r="A17" s="708"/>
      <c r="B17" s="290" t="s">
        <v>430</v>
      </c>
      <c r="C17" s="368" t="s">
        <v>471</v>
      </c>
      <c r="D17" s="369" t="s">
        <v>4</v>
      </c>
      <c r="E17" s="22"/>
    </row>
    <row r="18" spans="1:5" s="13" customFormat="1" ht="14.25" customHeight="1">
      <c r="A18" s="708"/>
      <c r="B18" s="370" t="s">
        <v>431</v>
      </c>
      <c r="C18" s="368" t="s">
        <v>471</v>
      </c>
      <c r="D18" s="371" t="s">
        <v>497</v>
      </c>
      <c r="E18" s="255" t="s">
        <v>432</v>
      </c>
    </row>
    <row r="19" spans="1:5" s="13" customFormat="1" ht="28.5" customHeight="1">
      <c r="A19" s="708"/>
      <c r="B19" s="307" t="s">
        <v>433</v>
      </c>
      <c r="C19" s="368" t="s">
        <v>469</v>
      </c>
      <c r="D19" s="369" t="s">
        <v>497</v>
      </c>
      <c r="E19" s="6"/>
    </row>
    <row r="20" spans="1:5" s="13" customFormat="1" ht="14.25" customHeight="1">
      <c r="A20" s="708"/>
      <c r="B20" s="290" t="s">
        <v>434</v>
      </c>
      <c r="C20" s="368" t="s">
        <v>471</v>
      </c>
      <c r="D20" s="369" t="s">
        <v>4</v>
      </c>
      <c r="E20" s="6"/>
    </row>
    <row r="21" spans="1:5" s="13" customFormat="1" ht="14.25" customHeight="1">
      <c r="A21" s="708"/>
      <c r="B21" s="290" t="s">
        <v>435</v>
      </c>
      <c r="C21" s="368" t="s">
        <v>471</v>
      </c>
      <c r="D21" s="369" t="s">
        <v>436</v>
      </c>
      <c r="E21" s="6"/>
    </row>
    <row r="22" spans="1:5" s="13" customFormat="1" ht="14.25" customHeight="1">
      <c r="A22" s="708"/>
      <c r="B22" s="290" t="s">
        <v>437</v>
      </c>
      <c r="C22" s="368" t="s">
        <v>470</v>
      </c>
      <c r="D22" s="369" t="s">
        <v>477</v>
      </c>
      <c r="E22" s="6"/>
    </row>
    <row r="23" spans="1:5" s="13" customFormat="1" ht="42.75" customHeight="1">
      <c r="A23" s="708"/>
      <c r="B23" s="290" t="s">
        <v>438</v>
      </c>
      <c r="C23" s="368" t="s">
        <v>470</v>
      </c>
      <c r="D23" s="369" t="s">
        <v>477</v>
      </c>
      <c r="E23" s="6"/>
    </row>
    <row r="24" spans="1:5" s="13" customFormat="1" ht="14.25" customHeight="1">
      <c r="A24" s="709"/>
      <c r="B24" s="286" t="s">
        <v>0</v>
      </c>
      <c r="C24" s="372" t="s">
        <v>471</v>
      </c>
      <c r="D24" s="373" t="s">
        <v>497</v>
      </c>
      <c r="E24" s="27"/>
    </row>
    <row r="25" spans="1:5" s="13" customFormat="1" ht="36.75" customHeight="1">
      <c r="A25" s="707" t="s">
        <v>543</v>
      </c>
      <c r="B25" s="374" t="s">
        <v>439</v>
      </c>
      <c r="C25" s="9" t="s">
        <v>544</v>
      </c>
      <c r="D25" s="20" t="s">
        <v>486</v>
      </c>
      <c r="E25" s="375"/>
    </row>
    <row r="26" spans="1:5" s="13" customFormat="1" ht="53.25" customHeight="1">
      <c r="A26" s="708"/>
      <c r="B26" s="304" t="s">
        <v>545</v>
      </c>
      <c r="C26" s="30" t="s">
        <v>544</v>
      </c>
      <c r="D26" s="33" t="s">
        <v>4</v>
      </c>
      <c r="E26" s="258" t="s">
        <v>546</v>
      </c>
    </row>
    <row r="27" spans="1:5" s="13" customFormat="1" ht="51.75" customHeight="1">
      <c r="A27" s="708"/>
      <c r="B27" s="292" t="s">
        <v>547</v>
      </c>
      <c r="C27" s="7" t="s">
        <v>470</v>
      </c>
      <c r="D27" s="21" t="s">
        <v>4</v>
      </c>
      <c r="E27" s="376"/>
    </row>
    <row r="28" spans="1:5" s="13" customFormat="1" ht="28.5" customHeight="1">
      <c r="A28" s="709"/>
      <c r="B28" s="286" t="s">
        <v>0</v>
      </c>
      <c r="C28" s="26" t="s">
        <v>544</v>
      </c>
      <c r="D28" s="28" t="s">
        <v>350</v>
      </c>
      <c r="E28" s="436"/>
    </row>
    <row r="29" spans="1:5" s="13" customFormat="1" ht="39" customHeight="1">
      <c r="A29" s="707" t="s">
        <v>10</v>
      </c>
      <c r="B29" s="284" t="s">
        <v>351</v>
      </c>
      <c r="C29" s="377" t="s">
        <v>470</v>
      </c>
      <c r="D29" s="378" t="s">
        <v>6</v>
      </c>
      <c r="E29" s="19"/>
    </row>
    <row r="30" spans="1:5" s="13" customFormat="1" ht="61.5" customHeight="1">
      <c r="A30" s="708"/>
      <c r="B30" s="307" t="s">
        <v>548</v>
      </c>
      <c r="C30" s="368" t="s">
        <v>529</v>
      </c>
      <c r="D30" s="369" t="s">
        <v>477</v>
      </c>
      <c r="E30" s="6" t="s">
        <v>353</v>
      </c>
    </row>
    <row r="31" spans="1:5" s="13" customFormat="1" ht="22.5" customHeight="1">
      <c r="A31" s="708"/>
      <c r="B31" s="290" t="s">
        <v>7</v>
      </c>
      <c r="C31" s="368" t="s">
        <v>470</v>
      </c>
      <c r="D31" s="369" t="s">
        <v>477</v>
      </c>
      <c r="E31" s="6"/>
    </row>
    <row r="32" spans="1:5" s="13" customFormat="1" ht="34.5" customHeight="1">
      <c r="A32" s="708"/>
      <c r="B32" s="290" t="s">
        <v>440</v>
      </c>
      <c r="C32" s="368" t="s">
        <v>544</v>
      </c>
      <c r="D32" s="369" t="s">
        <v>549</v>
      </c>
      <c r="E32" s="6" t="s">
        <v>355</v>
      </c>
    </row>
    <row r="33" spans="1:7" s="13" customFormat="1" ht="34.5" customHeight="1">
      <c r="A33" s="708"/>
      <c r="B33" s="290" t="s">
        <v>441</v>
      </c>
      <c r="C33" s="368" t="s">
        <v>529</v>
      </c>
      <c r="D33" s="369" t="s">
        <v>213</v>
      </c>
      <c r="E33" s="6" t="s">
        <v>357</v>
      </c>
    </row>
    <row r="34" spans="1:7" s="13" customFormat="1" ht="22.5" customHeight="1">
      <c r="A34" s="708"/>
      <c r="B34" s="379" t="s">
        <v>0</v>
      </c>
      <c r="C34" s="380" t="s">
        <v>470</v>
      </c>
      <c r="D34" s="369" t="s">
        <v>477</v>
      </c>
      <c r="E34" s="6"/>
    </row>
    <row r="35" spans="1:7" s="13" customFormat="1" ht="22.5" customHeight="1">
      <c r="A35" s="709"/>
      <c r="B35" s="286" t="s">
        <v>22</v>
      </c>
      <c r="C35" s="11" t="s">
        <v>470</v>
      </c>
      <c r="D35" s="381" t="s">
        <v>23</v>
      </c>
      <c r="E35" s="23"/>
      <c r="G35" s="382"/>
    </row>
    <row r="36" spans="1:7" s="13" customFormat="1" ht="50.25" customHeight="1">
      <c r="A36" s="707" t="s">
        <v>550</v>
      </c>
      <c r="B36" s="277" t="s">
        <v>366</v>
      </c>
      <c r="C36" s="4" t="s">
        <v>551</v>
      </c>
      <c r="D36" s="16" t="s">
        <v>367</v>
      </c>
      <c r="E36" s="17"/>
    </row>
    <row r="37" spans="1:7" s="13" customFormat="1" ht="22.5" customHeight="1">
      <c r="A37" s="708"/>
      <c r="B37" s="290" t="s">
        <v>0</v>
      </c>
      <c r="C37" s="7" t="s">
        <v>470</v>
      </c>
      <c r="D37" s="8" t="s">
        <v>11</v>
      </c>
      <c r="E37" s="24"/>
    </row>
    <row r="38" spans="1:7" s="13" customFormat="1" ht="48.75" customHeight="1">
      <c r="A38" s="708"/>
      <c r="B38" s="290" t="s">
        <v>510</v>
      </c>
      <c r="C38" s="7" t="s">
        <v>470</v>
      </c>
      <c r="D38" s="8" t="s">
        <v>368</v>
      </c>
      <c r="E38" s="24"/>
    </row>
    <row r="39" spans="1:7" s="13" customFormat="1" ht="45" customHeight="1">
      <c r="A39" s="709"/>
      <c r="B39" s="306" t="s">
        <v>552</v>
      </c>
      <c r="C39" s="26" t="s">
        <v>469</v>
      </c>
      <c r="D39" s="28" t="s">
        <v>368</v>
      </c>
      <c r="E39" s="27"/>
    </row>
    <row r="40" spans="1:7" s="13" customFormat="1" ht="27.75" customHeight="1">
      <c r="A40" s="707" t="s">
        <v>553</v>
      </c>
      <c r="B40" s="277" t="s">
        <v>372</v>
      </c>
      <c r="C40" s="9" t="s">
        <v>469</v>
      </c>
      <c r="D40" s="20" t="s">
        <v>11</v>
      </c>
      <c r="E40" s="19"/>
    </row>
    <row r="41" spans="1:7" s="13" customFormat="1" ht="48.75" customHeight="1">
      <c r="A41" s="708"/>
      <c r="B41" s="292" t="s">
        <v>370</v>
      </c>
      <c r="C41" s="31" t="s">
        <v>470</v>
      </c>
      <c r="D41" s="32" t="s">
        <v>367</v>
      </c>
      <c r="E41" s="24"/>
    </row>
    <row r="42" spans="1:7" s="13" customFormat="1" ht="63.75" customHeight="1">
      <c r="A42" s="708"/>
      <c r="B42" s="304" t="s">
        <v>554</v>
      </c>
      <c r="C42" s="30" t="s">
        <v>469</v>
      </c>
      <c r="D42" s="33" t="s">
        <v>11</v>
      </c>
      <c r="E42" s="23"/>
    </row>
    <row r="43" spans="1:7" s="13" customFormat="1" ht="52.5" customHeight="1">
      <c r="A43" s="708"/>
      <c r="B43" s="300" t="s">
        <v>555</v>
      </c>
      <c r="C43" s="36" t="s">
        <v>470</v>
      </c>
      <c r="D43" s="37" t="s">
        <v>11</v>
      </c>
      <c r="E43" s="23"/>
    </row>
    <row r="44" spans="1:7" s="13" customFormat="1" ht="45" customHeight="1">
      <c r="A44" s="708"/>
      <c r="B44" s="292" t="s">
        <v>371</v>
      </c>
      <c r="C44" s="31" t="s">
        <v>469</v>
      </c>
      <c r="D44" s="32" t="s">
        <v>367</v>
      </c>
      <c r="E44" s="24"/>
    </row>
    <row r="45" spans="1:7" s="13" customFormat="1" ht="60" customHeight="1">
      <c r="A45" s="708"/>
      <c r="B45" s="304" t="s">
        <v>556</v>
      </c>
      <c r="C45" s="30" t="s">
        <v>469</v>
      </c>
      <c r="D45" s="33" t="s">
        <v>11</v>
      </c>
      <c r="E45" s="23"/>
    </row>
    <row r="46" spans="1:7" s="13" customFormat="1" ht="48.75" customHeight="1">
      <c r="A46" s="708"/>
      <c r="B46" s="300" t="s">
        <v>557</v>
      </c>
      <c r="C46" s="36" t="s">
        <v>470</v>
      </c>
      <c r="D46" s="37" t="s">
        <v>11</v>
      </c>
      <c r="E46" s="23"/>
    </row>
    <row r="47" spans="1:7" s="13" customFormat="1" ht="22.5" customHeight="1">
      <c r="A47" s="709"/>
      <c r="B47" s="324" t="s">
        <v>0</v>
      </c>
      <c r="C47" s="325" t="s">
        <v>469</v>
      </c>
      <c r="D47" s="383" t="s">
        <v>11</v>
      </c>
      <c r="E47" s="27"/>
    </row>
    <row r="48" spans="1:7" s="13" customFormat="1" ht="30" customHeight="1">
      <c r="A48" s="721" t="s">
        <v>236</v>
      </c>
      <c r="B48" s="327" t="s">
        <v>373</v>
      </c>
      <c r="C48" s="384" t="s">
        <v>469</v>
      </c>
      <c r="D48" s="385" t="s">
        <v>6</v>
      </c>
      <c r="E48" s="375"/>
    </row>
    <row r="49" spans="1:5" s="13" customFormat="1" ht="37.5" customHeight="1">
      <c r="A49" s="722"/>
      <c r="B49" s="304" t="s">
        <v>442</v>
      </c>
      <c r="C49" s="7" t="s">
        <v>470</v>
      </c>
      <c r="D49" s="21" t="s">
        <v>4</v>
      </c>
      <c r="E49" s="342"/>
    </row>
    <row r="50" spans="1:5" s="13" customFormat="1" ht="30" customHeight="1">
      <c r="A50" s="722"/>
      <c r="B50" s="292" t="s">
        <v>443</v>
      </c>
      <c r="C50" s="7" t="s">
        <v>544</v>
      </c>
      <c r="D50" s="33" t="s">
        <v>4</v>
      </c>
      <c r="E50" s="338"/>
    </row>
    <row r="51" spans="1:5" s="13" customFormat="1" ht="32.25" customHeight="1">
      <c r="A51" s="722"/>
      <c r="B51" s="346" t="s">
        <v>444</v>
      </c>
      <c r="C51" s="386" t="s">
        <v>544</v>
      </c>
      <c r="D51" s="387" t="s">
        <v>558</v>
      </c>
      <c r="E51" s="338" t="s">
        <v>375</v>
      </c>
    </row>
    <row r="52" spans="1:5" s="13" customFormat="1" ht="30" customHeight="1">
      <c r="A52" s="722"/>
      <c r="B52" s="346" t="s">
        <v>7</v>
      </c>
      <c r="C52" s="386" t="s">
        <v>470</v>
      </c>
      <c r="D52" s="387" t="s">
        <v>497</v>
      </c>
      <c r="E52" s="338"/>
    </row>
    <row r="53" spans="1:5" s="13" customFormat="1" ht="37.5" customHeight="1">
      <c r="A53" s="722"/>
      <c r="B53" s="346" t="s">
        <v>445</v>
      </c>
      <c r="C53" s="386" t="s">
        <v>544</v>
      </c>
      <c r="D53" s="387" t="s">
        <v>486</v>
      </c>
      <c r="E53" s="338" t="s">
        <v>375</v>
      </c>
    </row>
    <row r="54" spans="1:5" s="13" customFormat="1" ht="45.75" customHeight="1">
      <c r="A54" s="722"/>
      <c r="B54" s="315" t="s">
        <v>446</v>
      </c>
      <c r="C54" s="386" t="s">
        <v>471</v>
      </c>
      <c r="D54" s="387" t="s">
        <v>213</v>
      </c>
      <c r="E54" s="338" t="s">
        <v>379</v>
      </c>
    </row>
    <row r="55" spans="1:5" s="13" customFormat="1" ht="30" customHeight="1">
      <c r="A55" s="723"/>
      <c r="B55" s="388" t="s">
        <v>0</v>
      </c>
      <c r="C55" s="389" t="s">
        <v>471</v>
      </c>
      <c r="D55" s="390" t="s">
        <v>477</v>
      </c>
      <c r="E55" s="391"/>
    </row>
    <row r="56" spans="1:5" s="13" customFormat="1" ht="30" customHeight="1">
      <c r="A56" s="721" t="s">
        <v>237</v>
      </c>
      <c r="B56" s="327" t="s">
        <v>373</v>
      </c>
      <c r="C56" s="384" t="s">
        <v>470</v>
      </c>
      <c r="D56" s="385" t="s">
        <v>6</v>
      </c>
      <c r="E56" s="375"/>
    </row>
    <row r="57" spans="1:5" s="13" customFormat="1" ht="30" customHeight="1">
      <c r="A57" s="722"/>
      <c r="B57" s="324" t="s">
        <v>442</v>
      </c>
      <c r="C57" s="7" t="s">
        <v>544</v>
      </c>
      <c r="D57" s="383" t="s">
        <v>4</v>
      </c>
      <c r="E57" s="342"/>
    </row>
    <row r="58" spans="1:5" s="13" customFormat="1" ht="30" customHeight="1">
      <c r="A58" s="722"/>
      <c r="B58" s="324" t="s">
        <v>443</v>
      </c>
      <c r="C58" s="7" t="s">
        <v>471</v>
      </c>
      <c r="D58" s="383" t="s">
        <v>4</v>
      </c>
      <c r="E58" s="342"/>
    </row>
    <row r="59" spans="1:5" s="13" customFormat="1" ht="30" customHeight="1">
      <c r="A59" s="722"/>
      <c r="B59" s="346" t="s">
        <v>444</v>
      </c>
      <c r="C59" s="386" t="s">
        <v>471</v>
      </c>
      <c r="D59" s="387" t="s">
        <v>493</v>
      </c>
      <c r="E59" s="338" t="s">
        <v>375</v>
      </c>
    </row>
    <row r="60" spans="1:5" s="13" customFormat="1" ht="30" customHeight="1">
      <c r="A60" s="722"/>
      <c r="B60" s="346" t="s">
        <v>7</v>
      </c>
      <c r="C60" s="386" t="s">
        <v>470</v>
      </c>
      <c r="D60" s="387" t="s">
        <v>477</v>
      </c>
      <c r="E60" s="338"/>
    </row>
    <row r="61" spans="1:5" s="13" customFormat="1" ht="37.5" customHeight="1">
      <c r="A61" s="722"/>
      <c r="B61" s="346" t="s">
        <v>445</v>
      </c>
      <c r="C61" s="386" t="s">
        <v>471</v>
      </c>
      <c r="D61" s="387" t="s">
        <v>477</v>
      </c>
      <c r="E61" s="338" t="s">
        <v>375</v>
      </c>
    </row>
    <row r="62" spans="1:5" s="13" customFormat="1" ht="47.25" customHeight="1">
      <c r="A62" s="722"/>
      <c r="B62" s="315" t="s">
        <v>446</v>
      </c>
      <c r="C62" s="386" t="s">
        <v>14</v>
      </c>
      <c r="D62" s="387" t="s">
        <v>213</v>
      </c>
      <c r="E62" s="338" t="s">
        <v>379</v>
      </c>
    </row>
    <row r="63" spans="1:5" s="13" customFormat="1" ht="30" customHeight="1">
      <c r="A63" s="722"/>
      <c r="B63" s="392" t="s">
        <v>0</v>
      </c>
      <c r="C63" s="393" t="s">
        <v>559</v>
      </c>
      <c r="D63" s="394" t="s">
        <v>477</v>
      </c>
      <c r="E63" s="395"/>
    </row>
    <row r="64" spans="1:5" s="13" customFormat="1" ht="93" customHeight="1">
      <c r="A64" s="723"/>
      <c r="B64" s="388" t="s">
        <v>447</v>
      </c>
      <c r="C64" s="11" t="s">
        <v>14</v>
      </c>
      <c r="D64" s="12" t="s">
        <v>4</v>
      </c>
      <c r="E64" s="391"/>
    </row>
    <row r="65" spans="1:5" s="13" customFormat="1" ht="48.75" customHeight="1">
      <c r="A65" s="721" t="s">
        <v>448</v>
      </c>
      <c r="B65" s="331" t="s">
        <v>560</v>
      </c>
      <c r="C65" s="31" t="s">
        <v>471</v>
      </c>
      <c r="D65" s="32" t="s">
        <v>549</v>
      </c>
      <c r="E65" s="258"/>
    </row>
    <row r="66" spans="1:5" s="13" customFormat="1" ht="69" customHeight="1">
      <c r="A66" s="724"/>
      <c r="B66" s="437" t="s">
        <v>561</v>
      </c>
      <c r="C66" s="5" t="s">
        <v>559</v>
      </c>
      <c r="D66" s="35" t="s">
        <v>4</v>
      </c>
      <c r="E66" s="438"/>
    </row>
    <row r="67" spans="1:5" s="13" customFormat="1" ht="30" customHeight="1">
      <c r="A67" s="424" t="s">
        <v>16</v>
      </c>
      <c r="B67" s="439" t="s">
        <v>217</v>
      </c>
      <c r="C67" s="26" t="s">
        <v>482</v>
      </c>
      <c r="D67" s="28" t="s">
        <v>11</v>
      </c>
      <c r="E67" s="23"/>
    </row>
    <row r="68" spans="1:5" s="13" customFormat="1" ht="30" customHeight="1">
      <c r="A68" s="707" t="s">
        <v>449</v>
      </c>
      <c r="B68" s="277" t="s">
        <v>450</v>
      </c>
      <c r="C68" s="396" t="s">
        <v>14</v>
      </c>
      <c r="D68" s="397" t="s">
        <v>11</v>
      </c>
      <c r="E68" s="19"/>
    </row>
    <row r="69" spans="1:5" s="13" customFormat="1" ht="30" customHeight="1">
      <c r="A69" s="718"/>
      <c r="B69" s="286" t="s">
        <v>451</v>
      </c>
      <c r="C69" s="398" t="s">
        <v>469</v>
      </c>
      <c r="D69" s="373" t="s">
        <v>11</v>
      </c>
      <c r="E69" s="27"/>
    </row>
    <row r="70" spans="1:5" s="13" customFormat="1" ht="30" customHeight="1">
      <c r="A70" s="707" t="s">
        <v>452</v>
      </c>
      <c r="B70" s="304" t="s">
        <v>562</v>
      </c>
      <c r="C70" s="399" t="s">
        <v>469</v>
      </c>
      <c r="D70" s="400" t="s">
        <v>11</v>
      </c>
      <c r="E70" s="23"/>
    </row>
    <row r="71" spans="1:5" s="13" customFormat="1" ht="30" customHeight="1">
      <c r="A71" s="718"/>
      <c r="B71" s="286" t="s">
        <v>563</v>
      </c>
      <c r="C71" s="398" t="s">
        <v>469</v>
      </c>
      <c r="D71" s="373" t="s">
        <v>11</v>
      </c>
      <c r="E71" s="27"/>
    </row>
    <row r="72" spans="1:5" s="13" customFormat="1" ht="30" customHeight="1">
      <c r="A72" s="707" t="s">
        <v>453</v>
      </c>
      <c r="B72" s="401" t="s">
        <v>564</v>
      </c>
      <c r="C72" s="366" t="s">
        <v>14</v>
      </c>
      <c r="D72" s="402" t="s">
        <v>477</v>
      </c>
      <c r="E72" s="19"/>
    </row>
    <row r="73" spans="1:5" s="13" customFormat="1" ht="35.1" customHeight="1">
      <c r="A73" s="708"/>
      <c r="B73" s="290" t="s">
        <v>454</v>
      </c>
      <c r="C73" s="368" t="s">
        <v>470</v>
      </c>
      <c r="D73" s="369" t="s">
        <v>4</v>
      </c>
      <c r="E73" s="6"/>
    </row>
    <row r="74" spans="1:5" s="13" customFormat="1" ht="26.25" customHeight="1">
      <c r="A74" s="708"/>
      <c r="B74" s="292" t="s">
        <v>455</v>
      </c>
      <c r="C74" s="403" t="s">
        <v>469</v>
      </c>
      <c r="D74" s="369" t="s">
        <v>456</v>
      </c>
      <c r="E74" s="24"/>
    </row>
    <row r="75" spans="1:5" s="13" customFormat="1" ht="30" customHeight="1">
      <c r="A75" s="708"/>
      <c r="B75" s="292" t="s">
        <v>457</v>
      </c>
      <c r="C75" s="399" t="s">
        <v>469</v>
      </c>
      <c r="D75" s="400" t="s">
        <v>5</v>
      </c>
      <c r="E75" s="24"/>
    </row>
    <row r="76" spans="1:5" s="13" customFormat="1" ht="45.75" customHeight="1">
      <c r="A76" s="709"/>
      <c r="B76" s="286" t="s">
        <v>458</v>
      </c>
      <c r="C76" s="372" t="s">
        <v>470</v>
      </c>
      <c r="D76" s="373" t="s">
        <v>459</v>
      </c>
      <c r="E76" s="27"/>
    </row>
    <row r="77" spans="1:5" ht="48" customHeight="1">
      <c r="A77" s="298" t="s">
        <v>36</v>
      </c>
      <c r="B77" s="299" t="s">
        <v>460</v>
      </c>
      <c r="C77" s="5" t="s">
        <v>565</v>
      </c>
      <c r="D77" s="35" t="s">
        <v>11</v>
      </c>
      <c r="E77" s="404"/>
    </row>
    <row r="78" spans="1:5" s="13" customFormat="1" ht="22.5" customHeight="1">
      <c r="A78" s="707" t="s">
        <v>389</v>
      </c>
      <c r="B78" s="277" t="s">
        <v>390</v>
      </c>
      <c r="C78" s="4" t="s">
        <v>470</v>
      </c>
      <c r="D78" s="16" t="s">
        <v>11</v>
      </c>
      <c r="E78" s="17"/>
    </row>
    <row r="79" spans="1:5" s="13" customFormat="1" ht="31.5" customHeight="1">
      <c r="A79" s="708"/>
      <c r="B79" s="304" t="s">
        <v>391</v>
      </c>
      <c r="C79" s="30" t="s">
        <v>498</v>
      </c>
      <c r="D79" s="33" t="s">
        <v>11</v>
      </c>
      <c r="E79" s="23"/>
    </row>
    <row r="80" spans="1:5" s="13" customFormat="1" ht="27.75" customHeight="1">
      <c r="A80" s="708"/>
      <c r="B80" s="304" t="s">
        <v>392</v>
      </c>
      <c r="C80" s="36" t="s">
        <v>470</v>
      </c>
      <c r="D80" s="37" t="s">
        <v>11</v>
      </c>
      <c r="E80" s="22"/>
    </row>
    <row r="81" spans="1:5" s="13" customFormat="1" ht="22.5" customHeight="1">
      <c r="A81" s="708"/>
      <c r="B81" s="343" t="s">
        <v>566</v>
      </c>
      <c r="C81" s="405" t="s">
        <v>471</v>
      </c>
      <c r="D81" s="406" t="s">
        <v>11</v>
      </c>
      <c r="E81" s="23"/>
    </row>
    <row r="82" spans="1:5" s="13" customFormat="1" ht="28.15" customHeight="1">
      <c r="A82" s="708"/>
      <c r="B82" s="329" t="s">
        <v>393</v>
      </c>
      <c r="C82" s="265" t="s">
        <v>469</v>
      </c>
      <c r="D82" s="407" t="s">
        <v>11</v>
      </c>
      <c r="E82" s="24"/>
    </row>
    <row r="83" spans="1:5" s="13" customFormat="1" ht="30.75" customHeight="1">
      <c r="A83" s="707" t="s">
        <v>394</v>
      </c>
      <c r="B83" s="284" t="s">
        <v>395</v>
      </c>
      <c r="C83" s="9" t="s">
        <v>469</v>
      </c>
      <c r="D83" s="10" t="s">
        <v>11</v>
      </c>
      <c r="E83" s="19"/>
    </row>
    <row r="84" spans="1:5" s="13" customFormat="1" ht="22.5" customHeight="1">
      <c r="A84" s="708"/>
      <c r="B84" s="346" t="s">
        <v>396</v>
      </c>
      <c r="C84" s="405" t="s">
        <v>469</v>
      </c>
      <c r="D84" s="406" t="s">
        <v>11</v>
      </c>
      <c r="E84" s="6"/>
    </row>
    <row r="85" spans="1:5" s="13" customFormat="1" ht="28.9" customHeight="1">
      <c r="A85" s="708"/>
      <c r="B85" s="329" t="s">
        <v>397</v>
      </c>
      <c r="C85" s="265" t="s">
        <v>14</v>
      </c>
      <c r="D85" s="407" t="s">
        <v>11</v>
      </c>
      <c r="E85" s="27"/>
    </row>
    <row r="86" spans="1:5" s="13" customFormat="1" ht="22.5" customHeight="1">
      <c r="A86" s="707" t="s">
        <v>398</v>
      </c>
      <c r="B86" s="277" t="s">
        <v>390</v>
      </c>
      <c r="C86" s="4" t="s">
        <v>469</v>
      </c>
      <c r="D86" s="16" t="s">
        <v>11</v>
      </c>
      <c r="E86" s="17"/>
    </row>
    <row r="87" spans="1:5" s="13" customFormat="1" ht="30" customHeight="1">
      <c r="A87" s="708"/>
      <c r="B87" s="304" t="s">
        <v>399</v>
      </c>
      <c r="C87" s="30" t="s">
        <v>469</v>
      </c>
      <c r="D87" s="33" t="s">
        <v>11</v>
      </c>
      <c r="E87" s="23"/>
    </row>
    <row r="88" spans="1:5" s="13" customFormat="1" ht="39" customHeight="1">
      <c r="A88" s="708"/>
      <c r="B88" s="300" t="s">
        <v>400</v>
      </c>
      <c r="C88" s="36" t="s">
        <v>470</v>
      </c>
      <c r="D88" s="37" t="s">
        <v>11</v>
      </c>
      <c r="E88" s="22"/>
    </row>
    <row r="89" spans="1:5" s="13" customFormat="1" ht="22.5" customHeight="1">
      <c r="A89" s="708"/>
      <c r="B89" s="346" t="s">
        <v>525</v>
      </c>
      <c r="C89" s="405" t="s">
        <v>469</v>
      </c>
      <c r="D89" s="406" t="s">
        <v>11</v>
      </c>
      <c r="E89" s="6"/>
    </row>
    <row r="90" spans="1:5" s="13" customFormat="1" ht="30.75" customHeight="1">
      <c r="A90" s="709"/>
      <c r="B90" s="329" t="s">
        <v>401</v>
      </c>
      <c r="C90" s="265" t="s">
        <v>469</v>
      </c>
      <c r="D90" s="407" t="s">
        <v>11</v>
      </c>
      <c r="E90" s="27"/>
    </row>
    <row r="91" spans="1:5" ht="30" customHeight="1">
      <c r="A91" s="721" t="s">
        <v>12</v>
      </c>
      <c r="B91" s="331" t="s">
        <v>461</v>
      </c>
      <c r="C91" s="408" t="s">
        <v>469</v>
      </c>
      <c r="D91" s="409" t="s">
        <v>11</v>
      </c>
      <c r="E91" s="375"/>
    </row>
    <row r="92" spans="1:5" ht="30" customHeight="1">
      <c r="A92" s="723"/>
      <c r="B92" s="388" t="s">
        <v>13</v>
      </c>
      <c r="C92" s="410" t="s">
        <v>469</v>
      </c>
      <c r="D92" s="411" t="s">
        <v>4</v>
      </c>
      <c r="E92" s="391"/>
    </row>
    <row r="93" spans="1:5" s="205" customFormat="1" ht="14.25" customHeight="1">
      <c r="A93" s="715" t="s">
        <v>212</v>
      </c>
      <c r="B93" s="347" t="s">
        <v>17</v>
      </c>
      <c r="C93" s="203" t="s">
        <v>469</v>
      </c>
      <c r="D93" s="202" t="s">
        <v>477</v>
      </c>
      <c r="E93" s="29" t="s">
        <v>402</v>
      </c>
    </row>
    <row r="94" spans="1:5" s="205" customFormat="1" ht="20.100000000000001" customHeight="1">
      <c r="A94" s="716"/>
      <c r="B94" s="349" t="s">
        <v>403</v>
      </c>
      <c r="C94" s="200" t="s">
        <v>469</v>
      </c>
      <c r="D94" s="184" t="s">
        <v>477</v>
      </c>
      <c r="E94" s="14" t="s">
        <v>402</v>
      </c>
    </row>
    <row r="95" spans="1:5" s="205" customFormat="1" ht="20.100000000000001" customHeight="1">
      <c r="A95" s="716"/>
      <c r="B95" s="349" t="s">
        <v>18</v>
      </c>
      <c r="C95" s="200" t="s">
        <v>470</v>
      </c>
      <c r="D95" s="184" t="s">
        <v>477</v>
      </c>
      <c r="E95" s="14"/>
    </row>
    <row r="96" spans="1:5" s="205" customFormat="1" ht="20.100000000000001" customHeight="1">
      <c r="A96" s="716"/>
      <c r="B96" s="349" t="s">
        <v>19</v>
      </c>
      <c r="C96" s="200" t="s">
        <v>470</v>
      </c>
      <c r="D96" s="184" t="s">
        <v>497</v>
      </c>
      <c r="E96" s="14" t="s">
        <v>404</v>
      </c>
    </row>
    <row r="97" spans="1:5" s="205" customFormat="1" ht="20.100000000000001" customHeight="1">
      <c r="A97" s="716"/>
      <c r="B97" s="349" t="s">
        <v>204</v>
      </c>
      <c r="C97" s="200" t="s">
        <v>470</v>
      </c>
      <c r="D97" s="184" t="s">
        <v>493</v>
      </c>
      <c r="E97" s="14"/>
    </row>
    <row r="98" spans="1:5" s="205" customFormat="1" ht="19.5" customHeight="1">
      <c r="A98" s="716"/>
      <c r="B98" s="349" t="s">
        <v>20</v>
      </c>
      <c r="C98" s="200" t="s">
        <v>469</v>
      </c>
      <c r="D98" s="184" t="s">
        <v>21</v>
      </c>
      <c r="E98" s="14"/>
    </row>
    <row r="99" spans="1:5" s="205" customFormat="1" ht="19.5" customHeight="1">
      <c r="A99" s="716"/>
      <c r="B99" s="349" t="s">
        <v>211</v>
      </c>
      <c r="C99" s="200" t="s">
        <v>471</v>
      </c>
      <c r="D99" s="184"/>
      <c r="E99" s="14"/>
    </row>
    <row r="100" spans="1:5" s="205" customFormat="1" ht="29.25" customHeight="1">
      <c r="A100" s="716"/>
      <c r="B100" s="349" t="s">
        <v>205</v>
      </c>
      <c r="C100" s="200" t="s">
        <v>470</v>
      </c>
      <c r="D100" s="184" t="s">
        <v>477</v>
      </c>
      <c r="E100" s="14"/>
    </row>
    <row r="101" spans="1:5" s="205" customFormat="1" ht="29.25" customHeight="1">
      <c r="A101" s="716"/>
      <c r="B101" s="349" t="s">
        <v>567</v>
      </c>
      <c r="C101" s="200"/>
      <c r="D101" s="184"/>
      <c r="E101" s="350"/>
    </row>
    <row r="102" spans="1:5" s="205" customFormat="1" ht="46.15" customHeight="1">
      <c r="A102" s="716"/>
      <c r="B102" s="349" t="s">
        <v>210</v>
      </c>
      <c r="C102" s="200" t="s">
        <v>470</v>
      </c>
      <c r="D102" s="184" t="s">
        <v>477</v>
      </c>
      <c r="E102" s="14"/>
    </row>
    <row r="103" spans="1:5" s="205" customFormat="1" ht="30.75" customHeight="1">
      <c r="A103" s="717"/>
      <c r="B103" s="440" t="s">
        <v>462</v>
      </c>
      <c r="C103" s="430" t="s">
        <v>469</v>
      </c>
      <c r="D103" s="297" t="s">
        <v>477</v>
      </c>
      <c r="E103" s="27"/>
    </row>
    <row r="104" spans="1:5" ht="20.100000000000001" customHeight="1">
      <c r="A104" s="715" t="s">
        <v>209</v>
      </c>
      <c r="B104" s="347" t="s">
        <v>17</v>
      </c>
      <c r="C104" s="203" t="s">
        <v>470</v>
      </c>
      <c r="D104" s="202" t="s">
        <v>477</v>
      </c>
      <c r="E104" s="15" t="s">
        <v>402</v>
      </c>
    </row>
    <row r="105" spans="1:5" ht="20.100000000000001" customHeight="1">
      <c r="A105" s="716"/>
      <c r="B105" s="349" t="s">
        <v>403</v>
      </c>
      <c r="C105" s="200" t="s">
        <v>470</v>
      </c>
      <c r="D105" s="184" t="s">
        <v>497</v>
      </c>
      <c r="E105" s="201" t="s">
        <v>402</v>
      </c>
    </row>
    <row r="106" spans="1:5" ht="20.100000000000001" customHeight="1">
      <c r="A106" s="716"/>
      <c r="B106" s="349" t="s">
        <v>18</v>
      </c>
      <c r="C106" s="200" t="s">
        <v>470</v>
      </c>
      <c r="D106" s="184" t="s">
        <v>477</v>
      </c>
      <c r="E106" s="14"/>
    </row>
    <row r="107" spans="1:5" ht="20.100000000000001" customHeight="1">
      <c r="A107" s="716"/>
      <c r="B107" s="349" t="s">
        <v>19</v>
      </c>
      <c r="C107" s="200" t="s">
        <v>469</v>
      </c>
      <c r="D107" s="184" t="s">
        <v>477</v>
      </c>
      <c r="E107" s="14" t="s">
        <v>404</v>
      </c>
    </row>
    <row r="108" spans="1:5" ht="20.100000000000001" customHeight="1">
      <c r="A108" s="716"/>
      <c r="B108" s="349" t="s">
        <v>204</v>
      </c>
      <c r="C108" s="200" t="s">
        <v>469</v>
      </c>
      <c r="D108" s="184" t="s">
        <v>500</v>
      </c>
      <c r="E108" s="14"/>
    </row>
    <row r="109" spans="1:5" ht="20.100000000000001" customHeight="1">
      <c r="A109" s="716"/>
      <c r="B109" s="349" t="s">
        <v>20</v>
      </c>
      <c r="C109" s="200" t="s">
        <v>470</v>
      </c>
      <c r="D109" s="184" t="s">
        <v>21</v>
      </c>
      <c r="E109" s="14"/>
    </row>
    <row r="110" spans="1:5" ht="20.100000000000001" customHeight="1">
      <c r="A110" s="716"/>
      <c r="B110" s="349" t="s">
        <v>208</v>
      </c>
      <c r="C110" s="200" t="s">
        <v>469</v>
      </c>
      <c r="D110" s="184"/>
      <c r="E110" s="14"/>
    </row>
    <row r="111" spans="1:5" ht="34.5" customHeight="1">
      <c r="A111" s="716"/>
      <c r="B111" s="349" t="s">
        <v>205</v>
      </c>
      <c r="C111" s="200" t="s">
        <v>14</v>
      </c>
      <c r="D111" s="184" t="s">
        <v>477</v>
      </c>
      <c r="E111" s="14"/>
    </row>
    <row r="112" spans="1:5" ht="34.5" customHeight="1">
      <c r="A112" s="716"/>
      <c r="B112" s="349" t="s">
        <v>528</v>
      </c>
      <c r="C112" s="200" t="s">
        <v>568</v>
      </c>
      <c r="D112" s="184" t="s">
        <v>477</v>
      </c>
      <c r="E112" s="350"/>
    </row>
    <row r="113" spans="1:5" ht="34.5" customHeight="1">
      <c r="A113" s="717"/>
      <c r="B113" s="440" t="s">
        <v>462</v>
      </c>
      <c r="C113" s="430" t="s">
        <v>470</v>
      </c>
      <c r="D113" s="297" t="s">
        <v>299</v>
      </c>
      <c r="E113" s="27"/>
    </row>
    <row r="114" spans="1:5" ht="20.100000000000001" customHeight="1">
      <c r="A114" s="715" t="s">
        <v>207</v>
      </c>
      <c r="B114" s="347" t="s">
        <v>17</v>
      </c>
      <c r="C114" s="203" t="s">
        <v>470</v>
      </c>
      <c r="D114" s="202" t="s">
        <v>477</v>
      </c>
      <c r="E114" s="15" t="s">
        <v>402</v>
      </c>
    </row>
    <row r="115" spans="1:5" ht="20.100000000000001" customHeight="1">
      <c r="A115" s="716"/>
      <c r="B115" s="349" t="s">
        <v>403</v>
      </c>
      <c r="C115" s="200" t="s">
        <v>568</v>
      </c>
      <c r="D115" s="184" t="s">
        <v>497</v>
      </c>
      <c r="E115" s="201" t="s">
        <v>402</v>
      </c>
    </row>
    <row r="116" spans="1:5" ht="20.100000000000001" customHeight="1">
      <c r="A116" s="716"/>
      <c r="B116" s="349" t="s">
        <v>18</v>
      </c>
      <c r="C116" s="200" t="s">
        <v>470</v>
      </c>
      <c r="D116" s="184" t="s">
        <v>477</v>
      </c>
      <c r="E116" s="14"/>
    </row>
    <row r="117" spans="1:5" ht="20.100000000000001" customHeight="1">
      <c r="A117" s="716"/>
      <c r="B117" s="349" t="s">
        <v>19</v>
      </c>
      <c r="C117" s="200" t="s">
        <v>470</v>
      </c>
      <c r="D117" s="184" t="s">
        <v>486</v>
      </c>
      <c r="E117" s="14" t="s">
        <v>404</v>
      </c>
    </row>
    <row r="118" spans="1:5" ht="20.100000000000001" customHeight="1">
      <c r="A118" s="716"/>
      <c r="B118" s="349" t="s">
        <v>204</v>
      </c>
      <c r="C118" s="200" t="s">
        <v>470</v>
      </c>
      <c r="D118" s="184" t="s">
        <v>500</v>
      </c>
      <c r="E118" s="14"/>
    </row>
    <row r="119" spans="1:5" ht="20.100000000000001" customHeight="1">
      <c r="A119" s="716"/>
      <c r="B119" s="349" t="s">
        <v>20</v>
      </c>
      <c r="C119" s="200" t="s">
        <v>14</v>
      </c>
      <c r="D119" s="184" t="s">
        <v>21</v>
      </c>
      <c r="E119" s="14"/>
    </row>
    <row r="120" spans="1:5" ht="20.100000000000001" customHeight="1">
      <c r="A120" s="716"/>
      <c r="B120" s="352" t="s">
        <v>206</v>
      </c>
      <c r="C120" s="200" t="s">
        <v>470</v>
      </c>
      <c r="D120" s="204"/>
      <c r="E120" s="34"/>
    </row>
    <row r="121" spans="1:5" ht="34.5" customHeight="1">
      <c r="A121" s="716"/>
      <c r="B121" s="349" t="s">
        <v>205</v>
      </c>
      <c r="C121" s="200" t="s">
        <v>470</v>
      </c>
      <c r="D121" s="184" t="s">
        <v>569</v>
      </c>
      <c r="E121" s="14"/>
    </row>
    <row r="122" spans="1:5" ht="34.5" customHeight="1">
      <c r="A122" s="716"/>
      <c r="B122" s="349" t="s">
        <v>406</v>
      </c>
      <c r="C122" s="200" t="s">
        <v>470</v>
      </c>
      <c r="D122" s="184" t="s">
        <v>477</v>
      </c>
      <c r="E122" s="350"/>
    </row>
    <row r="123" spans="1:5" ht="34.5" customHeight="1">
      <c r="A123" s="717"/>
      <c r="B123" s="440" t="s">
        <v>462</v>
      </c>
      <c r="C123" s="430" t="s">
        <v>470</v>
      </c>
      <c r="D123" s="297" t="s">
        <v>486</v>
      </c>
      <c r="E123" s="27"/>
    </row>
    <row r="124" spans="1:5" ht="45" customHeight="1">
      <c r="A124" s="725" t="s">
        <v>233</v>
      </c>
      <c r="B124" s="267" t="s">
        <v>408</v>
      </c>
      <c r="C124" s="412" t="s">
        <v>470</v>
      </c>
      <c r="D124" s="413" t="s">
        <v>11</v>
      </c>
      <c r="E124" s="29" t="s">
        <v>409</v>
      </c>
    </row>
    <row r="125" spans="1:5" ht="46.5" customHeight="1">
      <c r="A125" s="726"/>
      <c r="B125" s="414" t="s">
        <v>463</v>
      </c>
      <c r="C125" s="415"/>
      <c r="D125" s="204"/>
      <c r="E125" s="34"/>
    </row>
    <row r="126" spans="1:5" ht="60.75" customHeight="1">
      <c r="A126" s="726"/>
      <c r="B126" s="268" t="s">
        <v>464</v>
      </c>
      <c r="C126" s="415"/>
      <c r="D126" s="204"/>
      <c r="E126" s="34"/>
    </row>
    <row r="127" spans="1:5" ht="72.75" customHeight="1">
      <c r="A127" s="726"/>
      <c r="B127" s="414" t="s">
        <v>412</v>
      </c>
      <c r="C127" s="415"/>
      <c r="D127" s="204"/>
      <c r="E127" s="34"/>
    </row>
    <row r="128" spans="1:5" ht="37.5" customHeight="1">
      <c r="A128" s="726"/>
      <c r="B128" s="312" t="s">
        <v>465</v>
      </c>
      <c r="C128" s="355"/>
      <c r="D128" s="416"/>
      <c r="E128" s="201"/>
    </row>
    <row r="129" spans="1:5" ht="30" customHeight="1">
      <c r="A129" s="726"/>
      <c r="B129" s="349" t="s">
        <v>414</v>
      </c>
      <c r="C129" s="200" t="s">
        <v>470</v>
      </c>
      <c r="D129" s="184" t="s">
        <v>477</v>
      </c>
      <c r="E129" s="201" t="s">
        <v>409</v>
      </c>
    </row>
    <row r="130" spans="1:5" ht="37.5" customHeight="1">
      <c r="A130" s="726"/>
      <c r="B130" s="349" t="s">
        <v>415</v>
      </c>
      <c r="C130" s="200" t="s">
        <v>470</v>
      </c>
      <c r="D130" s="184" t="s">
        <v>477</v>
      </c>
      <c r="E130" s="14"/>
    </row>
    <row r="131" spans="1:5" ht="20.100000000000001" customHeight="1">
      <c r="A131" s="726"/>
      <c r="B131" s="349" t="s">
        <v>416</v>
      </c>
      <c r="C131" s="200" t="s">
        <v>470</v>
      </c>
      <c r="D131" s="184" t="s">
        <v>497</v>
      </c>
      <c r="E131" s="14" t="s">
        <v>404</v>
      </c>
    </row>
    <row r="132" spans="1:5" ht="20.100000000000001" customHeight="1">
      <c r="A132" s="726"/>
      <c r="B132" s="349" t="s">
        <v>417</v>
      </c>
      <c r="C132" s="200" t="s">
        <v>470</v>
      </c>
      <c r="D132" s="184" t="s">
        <v>477</v>
      </c>
      <c r="E132" s="14"/>
    </row>
    <row r="133" spans="1:5" ht="37.5" customHeight="1">
      <c r="A133" s="726"/>
      <c r="B133" s="441" t="s">
        <v>418</v>
      </c>
      <c r="C133" s="433" t="s">
        <v>470</v>
      </c>
      <c r="D133" s="295" t="s">
        <v>497</v>
      </c>
      <c r="E133" s="6"/>
    </row>
    <row r="134" spans="1:5" ht="37.5" customHeight="1">
      <c r="A134" s="726"/>
      <c r="B134" s="441" t="s">
        <v>532</v>
      </c>
      <c r="C134" s="433" t="s">
        <v>470</v>
      </c>
      <c r="D134" s="295" t="s">
        <v>477</v>
      </c>
      <c r="E134" s="6"/>
    </row>
    <row r="135" spans="1:5" ht="37.5" customHeight="1">
      <c r="A135" s="727"/>
      <c r="B135" s="440" t="s">
        <v>419</v>
      </c>
      <c r="C135" s="430" t="s">
        <v>469</v>
      </c>
      <c r="D135" s="297" t="s">
        <v>497</v>
      </c>
      <c r="E135" s="27"/>
    </row>
    <row r="136" spans="1:5" ht="42.75" customHeight="1">
      <c r="A136" s="725" t="s">
        <v>234</v>
      </c>
      <c r="B136" s="267" t="s">
        <v>408</v>
      </c>
      <c r="C136" s="412" t="s">
        <v>14</v>
      </c>
      <c r="D136" s="413" t="s">
        <v>11</v>
      </c>
      <c r="E136" s="29" t="s">
        <v>409</v>
      </c>
    </row>
    <row r="137" spans="1:5" ht="42.75" customHeight="1">
      <c r="A137" s="726"/>
      <c r="B137" s="414" t="s">
        <v>463</v>
      </c>
      <c r="C137" s="415"/>
      <c r="D137" s="204"/>
      <c r="E137" s="34"/>
    </row>
    <row r="138" spans="1:5" ht="57" customHeight="1">
      <c r="A138" s="726"/>
      <c r="B138" s="268" t="s">
        <v>464</v>
      </c>
      <c r="C138" s="415"/>
      <c r="D138" s="204"/>
      <c r="E138" s="34"/>
    </row>
    <row r="139" spans="1:5" ht="73.5" customHeight="1">
      <c r="A139" s="726"/>
      <c r="B139" s="414" t="s">
        <v>412</v>
      </c>
      <c r="C139" s="417"/>
      <c r="D139" s="204"/>
      <c r="E139" s="34"/>
    </row>
    <row r="140" spans="1:5" ht="45.75" customHeight="1">
      <c r="A140" s="726"/>
      <c r="B140" s="312" t="s">
        <v>465</v>
      </c>
      <c r="C140" s="355"/>
      <c r="D140" s="416"/>
      <c r="E140" s="201"/>
    </row>
    <row r="141" spans="1:5" ht="20.100000000000001" customHeight="1">
      <c r="A141" s="726"/>
      <c r="B141" s="349" t="s">
        <v>414</v>
      </c>
      <c r="C141" s="200" t="s">
        <v>470</v>
      </c>
      <c r="D141" s="184" t="s">
        <v>477</v>
      </c>
      <c r="E141" s="201" t="s">
        <v>409</v>
      </c>
    </row>
    <row r="142" spans="1:5" ht="37.5" customHeight="1">
      <c r="A142" s="726"/>
      <c r="B142" s="349" t="s">
        <v>415</v>
      </c>
      <c r="C142" s="200" t="s">
        <v>470</v>
      </c>
      <c r="D142" s="184" t="s">
        <v>477</v>
      </c>
      <c r="E142" s="14"/>
    </row>
    <row r="143" spans="1:5" ht="20.100000000000001" customHeight="1">
      <c r="A143" s="726"/>
      <c r="B143" s="349" t="s">
        <v>416</v>
      </c>
      <c r="C143" s="200" t="s">
        <v>469</v>
      </c>
      <c r="D143" s="184" t="s">
        <v>497</v>
      </c>
      <c r="E143" s="14" t="s">
        <v>404</v>
      </c>
    </row>
    <row r="144" spans="1:5" ht="37.5" customHeight="1">
      <c r="A144" s="726"/>
      <c r="B144" s="441" t="s">
        <v>420</v>
      </c>
      <c r="C144" s="433" t="s">
        <v>470</v>
      </c>
      <c r="D144" s="295" t="s">
        <v>477</v>
      </c>
      <c r="E144" s="6"/>
    </row>
    <row r="145" spans="1:5" ht="37.5" customHeight="1">
      <c r="A145" s="726"/>
      <c r="B145" s="441" t="s">
        <v>534</v>
      </c>
      <c r="C145" s="433" t="s">
        <v>469</v>
      </c>
      <c r="D145" s="295" t="s">
        <v>477</v>
      </c>
      <c r="E145" s="6"/>
    </row>
    <row r="146" spans="1:5" ht="39" customHeight="1">
      <c r="A146" s="727"/>
      <c r="B146" s="440" t="s">
        <v>421</v>
      </c>
      <c r="C146" s="430" t="s">
        <v>469</v>
      </c>
      <c r="D146" s="297" t="s">
        <v>477</v>
      </c>
      <c r="E146" s="27"/>
    </row>
    <row r="147" spans="1:5" ht="32.25" customHeight="1">
      <c r="A147" s="705" t="s">
        <v>535</v>
      </c>
      <c r="B147" s="434" t="s">
        <v>536</v>
      </c>
      <c r="C147" s="435" t="s">
        <v>278</v>
      </c>
      <c r="D147" s="20" t="s">
        <v>531</v>
      </c>
      <c r="E147" s="19" t="s">
        <v>537</v>
      </c>
    </row>
    <row r="148" spans="1:5" ht="27">
      <c r="A148" s="706"/>
      <c r="B148" s="429" t="s">
        <v>538</v>
      </c>
      <c r="C148" s="430" t="s">
        <v>278</v>
      </c>
      <c r="D148" s="431" t="s">
        <v>531</v>
      </c>
      <c r="E148" s="27"/>
    </row>
  </sheetData>
  <mergeCells count="24">
    <mergeCell ref="A124:A135"/>
    <mergeCell ref="A136:A146"/>
    <mergeCell ref="A72:A76"/>
    <mergeCell ref="A78:A82"/>
    <mergeCell ref="A83:A85"/>
    <mergeCell ref="A86:A90"/>
    <mergeCell ref="A91:A92"/>
    <mergeCell ref="A93:A103"/>
    <mergeCell ref="A147:A148"/>
    <mergeCell ref="A70:A71"/>
    <mergeCell ref="A1:E1"/>
    <mergeCell ref="C3:D3"/>
    <mergeCell ref="A6:A13"/>
    <mergeCell ref="A15:A24"/>
    <mergeCell ref="A25:A28"/>
    <mergeCell ref="A29:A35"/>
    <mergeCell ref="A36:A39"/>
    <mergeCell ref="A40:A47"/>
    <mergeCell ref="A48:A55"/>
    <mergeCell ref="A56:A64"/>
    <mergeCell ref="A68:A69"/>
    <mergeCell ref="A65:A66"/>
    <mergeCell ref="A104:A113"/>
    <mergeCell ref="A114:A123"/>
  </mergeCells>
  <phoneticPr fontId="2"/>
  <pageMargins left="0.70866141732283472" right="0.70866141732283472" top="0.74803149606299213" bottom="0.74803149606299213" header="0.31496062992125984" footer="0.31496062992125984"/>
  <pageSetup paperSize="9" fitToHeight="0" orientation="landscape" r:id="rId1"/>
  <headerFooter>
    <oddFooter>&amp;L（自己点検シート）&amp;R&amp;A（&amp;P/&amp;N）</oddFooter>
  </headerFooter>
  <rowBreaks count="11" manualBreakCount="11">
    <brk id="14" max="4" man="1"/>
    <brk id="28" max="4" man="1"/>
    <brk id="39" max="4" man="1"/>
    <brk id="47" max="4" man="1"/>
    <brk id="55" max="4" man="1"/>
    <brk id="67" max="4" man="1"/>
    <brk id="77" max="4" man="1"/>
    <brk id="92" max="4" man="1"/>
    <brk id="113" max="4" man="1"/>
    <brk id="123" max="4" man="1"/>
    <brk id="135"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99D1255-0627-4500-ADEA-4585257E6D40}">
  <ds:schemaRefs>
    <ds:schemaRef ds:uri="http://www.w3.org/XML/1998/namespace"/>
    <ds:schemaRef ds:uri="http://purl.org/dc/dcmitype/"/>
    <ds:schemaRef ds:uri="http://purl.org/dc/terms/"/>
    <ds:schemaRef ds:uri="http://schemas.microsoft.com/office/2006/documentManagement/types"/>
    <ds:schemaRef ds:uri="5b563654-e1c2-4d72-bd1f-2ce341ee7fd3"/>
    <ds:schemaRef ds:uri="http://schemas.microsoft.com/office/2006/metadata/properties"/>
    <ds:schemaRef ds:uri="http://schemas.openxmlformats.org/package/2006/metadata/core-properties"/>
    <ds:schemaRef ds:uri="8B97BE19-CDDD-400E-817A-CFDD13F7EC12"/>
    <ds:schemaRef ds:uri="http://purl.org/dc/elements/1.1/"/>
  </ds:schemaRefs>
</ds:datastoreItem>
</file>

<file path=customXml/itemProps2.xml><?xml version="1.0" encoding="utf-8"?>
<ds:datastoreItem xmlns:ds="http://schemas.openxmlformats.org/officeDocument/2006/customXml" ds:itemID="{D309DE18-F6CF-449C-B805-F23A38C7A75B}">
  <ds:schemaRefs>
    <ds:schemaRef ds:uri="http://schemas.microsoft.com/sharepoint/v3/contenttype/forms"/>
  </ds:schemaRefs>
</ds:datastoreItem>
</file>

<file path=customXml/itemProps3.xml><?xml version="1.0" encoding="utf-8"?>
<ds:datastoreItem xmlns:ds="http://schemas.openxmlformats.org/officeDocument/2006/customXml" ds:itemID="{ED049063-4BB9-422F-B022-CF57AA27E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通所リハビリテーション</vt:lpstr>
      <vt:lpstr>計算表（通所リハビリテーション）</vt:lpstr>
      <vt:lpstr>参考様式　勤務実績表</vt:lpstr>
      <vt:lpstr>サービス提供体制強化加算</vt:lpstr>
      <vt:lpstr>介護報酬自己点検シート（介護）</vt:lpstr>
      <vt:lpstr>介護報酬自己点検シート（予防）</vt:lpstr>
      <vt:lpstr>サービス提供体制強化加算!Print_Area</vt:lpstr>
      <vt:lpstr>'介護報酬自己点検シート（介護）'!Print_Area</vt:lpstr>
      <vt:lpstr>'介護報酬自己点検シート（予防）'!Print_Area</vt:lpstr>
      <vt:lpstr>'計算表（通所リハビリテーション）'!Print_Area</vt:lpstr>
      <vt:lpstr>通所リハビリテーション!Print_Area</vt:lpstr>
      <vt:lpstr>表紙!Print_Area</vt:lpstr>
      <vt:lpstr>'介護報酬自己点検シート（介護）'!Print_Titles</vt:lpstr>
      <vt:lpstr>'介護報酬自己点検シート（予防）'!Print_Titles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川野　景介</cp:lastModifiedBy>
  <cp:lastPrinted>2023-01-17T05:47:13Z</cp:lastPrinted>
  <dcterms:created xsi:type="dcterms:W3CDTF">2006-11-13T02:22:16Z</dcterms:created>
  <dcterms:modified xsi:type="dcterms:W3CDTF">2023-01-17T05:47:32Z</dcterms:modified>
</cp:coreProperties>
</file>