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0.30.42\userprofile2\0000089681\Desktop\事前提出資料（改正）\訪問介護\"/>
    </mc:Choice>
  </mc:AlternateContent>
  <bookViews>
    <workbookView xWindow="360" yWindow="105" windowWidth="19440" windowHeight="12240" tabRatio="857"/>
  </bookViews>
  <sheets>
    <sheet name="表紙 " sheetId="9" r:id="rId1"/>
    <sheet name="訪問介護" sheetId="10" r:id="rId2"/>
    <sheet name="特事加算" sheetId="16" r:id="rId3"/>
    <sheet name="参考様式　勤務実績表" sheetId="12" r:id="rId4"/>
    <sheet name="介護報酬自己点検シート" sheetId="13" r:id="rId5"/>
  </sheets>
  <definedNames>
    <definedName name="_xlnm.Print_Area" localSheetId="4">介護報酬自己点検シート!$A$1:$E$123</definedName>
    <definedName name="_xlnm.Print_Area" localSheetId="2">特事加算!$A$1:$AG$65</definedName>
    <definedName name="_xlnm.Print_Area" localSheetId="0">'表紙 '!$A$1:$Q$16</definedName>
    <definedName name="_xlnm.Print_Area" localSheetId="1">訪問介護!$A$1:$Y$67</definedName>
    <definedName name="_xlnm.Print_Titles" localSheetId="4">介護報酬自己点検シート!$3:$3</definedName>
  </definedNames>
  <calcPr calcId="152511"/>
</workbook>
</file>

<file path=xl/calcChain.xml><?xml version="1.0" encoding="utf-8"?>
<calcChain xmlns="http://schemas.openxmlformats.org/spreadsheetml/2006/main">
  <c r="O12" i="16" l="1"/>
  <c r="J23" i="16" l="1"/>
  <c r="O17" i="16"/>
  <c r="E18" i="16"/>
  <c r="F18" i="16"/>
  <c r="G18" i="16"/>
  <c r="H18" i="16"/>
  <c r="I18" i="16"/>
  <c r="J18" i="16"/>
  <c r="K18" i="16"/>
  <c r="L18" i="16"/>
  <c r="M18" i="16"/>
  <c r="N18" i="16"/>
  <c r="D18" i="16"/>
  <c r="J21" i="16" l="1"/>
  <c r="Q39" i="16" l="1"/>
  <c r="P39" i="16"/>
  <c r="L32" i="16" l="1"/>
  <c r="R39" i="16" s="1"/>
  <c r="S39" i="16" s="1"/>
  <c r="AD7" i="16" s="1"/>
  <c r="M38" i="16"/>
  <c r="N38" i="16" s="1"/>
  <c r="AD4" i="16" l="1"/>
  <c r="AD6" i="16"/>
  <c r="AD3" i="16"/>
  <c r="AD5" i="16"/>
  <c r="M39" i="16"/>
  <c r="AA7" i="16" s="1"/>
  <c r="AA4" i="16" l="1"/>
  <c r="AA6" i="16"/>
  <c r="AA3" i="16"/>
  <c r="AA5" i="16"/>
  <c r="U52" i="16"/>
  <c r="U53" i="16"/>
  <c r="U54" i="16"/>
  <c r="U55" i="16"/>
  <c r="U56" i="16"/>
  <c r="U57" i="16"/>
  <c r="U58" i="16"/>
  <c r="U59" i="16"/>
  <c r="U60" i="16"/>
  <c r="U61" i="16"/>
  <c r="U51" i="16"/>
  <c r="P62" i="16" l="1"/>
  <c r="O62" i="16"/>
  <c r="M62" i="16"/>
  <c r="L62" i="16"/>
  <c r="K62" i="16"/>
  <c r="I62" i="16"/>
  <c r="H62" i="16"/>
  <c r="G62" i="16"/>
  <c r="E62" i="16"/>
  <c r="D62" i="16"/>
  <c r="C62" i="16"/>
  <c r="T61" i="16"/>
  <c r="S61" i="16"/>
  <c r="N61" i="16"/>
  <c r="R61" i="16" s="1"/>
  <c r="J61" i="16"/>
  <c r="F61" i="16"/>
  <c r="T60" i="16"/>
  <c r="S60" i="16"/>
  <c r="N60" i="16"/>
  <c r="R60" i="16" s="1"/>
  <c r="J60" i="16"/>
  <c r="F60" i="16"/>
  <c r="T59" i="16"/>
  <c r="S59" i="16"/>
  <c r="N59" i="16"/>
  <c r="R59" i="16" s="1"/>
  <c r="J59" i="16"/>
  <c r="F59" i="16"/>
  <c r="T58" i="16"/>
  <c r="S58" i="16"/>
  <c r="N58" i="16"/>
  <c r="R58" i="16" s="1"/>
  <c r="J58" i="16"/>
  <c r="F58" i="16"/>
  <c r="T57" i="16"/>
  <c r="S57" i="16"/>
  <c r="N57" i="16"/>
  <c r="R57" i="16" s="1"/>
  <c r="J57" i="16"/>
  <c r="F57" i="16"/>
  <c r="T56" i="16"/>
  <c r="S56" i="16"/>
  <c r="N56" i="16"/>
  <c r="R56" i="16" s="1"/>
  <c r="J56" i="16"/>
  <c r="F56" i="16"/>
  <c r="T55" i="16"/>
  <c r="S55" i="16"/>
  <c r="N55" i="16"/>
  <c r="R55" i="16" s="1"/>
  <c r="J55" i="16"/>
  <c r="F55" i="16"/>
  <c r="T54" i="16"/>
  <c r="S54" i="16"/>
  <c r="N54" i="16"/>
  <c r="R54" i="16" s="1"/>
  <c r="J54" i="16"/>
  <c r="F54" i="16"/>
  <c r="T53" i="16"/>
  <c r="S53" i="16"/>
  <c r="N53" i="16"/>
  <c r="R53" i="16" s="1"/>
  <c r="J53" i="16"/>
  <c r="F53" i="16"/>
  <c r="T52" i="16"/>
  <c r="S52" i="16"/>
  <c r="N52" i="16"/>
  <c r="R52" i="16" s="1"/>
  <c r="J52" i="16"/>
  <c r="F52" i="16"/>
  <c r="T51" i="16"/>
  <c r="S51" i="16"/>
  <c r="N51" i="16"/>
  <c r="R51" i="16" s="1"/>
  <c r="J51" i="16"/>
  <c r="F51" i="16"/>
  <c r="U50" i="16"/>
  <c r="T50" i="16"/>
  <c r="S50" i="16"/>
  <c r="N50" i="16"/>
  <c r="R50" i="16" s="1"/>
  <c r="J50" i="16"/>
  <c r="F50" i="16"/>
  <c r="J22" i="16"/>
  <c r="N14" i="16"/>
  <c r="M14" i="16"/>
  <c r="L14" i="16"/>
  <c r="K14" i="16"/>
  <c r="J14" i="16"/>
  <c r="I14" i="16"/>
  <c r="H14" i="16"/>
  <c r="G14" i="16"/>
  <c r="F14" i="16"/>
  <c r="E14" i="16"/>
  <c r="D14" i="16"/>
  <c r="N13" i="16"/>
  <c r="N15" i="16" s="1"/>
  <c r="M13" i="16"/>
  <c r="M15" i="16" s="1"/>
  <c r="L13" i="16"/>
  <c r="L15" i="16" s="1"/>
  <c r="K13" i="16"/>
  <c r="K15" i="16" s="1"/>
  <c r="J13" i="16"/>
  <c r="J15" i="16" s="1"/>
  <c r="I13" i="16"/>
  <c r="I15" i="16" s="1"/>
  <c r="H13" i="16"/>
  <c r="H15" i="16" s="1"/>
  <c r="G13" i="16"/>
  <c r="G15" i="16" s="1"/>
  <c r="F13" i="16"/>
  <c r="F15" i="16" s="1"/>
  <c r="E13" i="16"/>
  <c r="E15" i="16" s="1"/>
  <c r="D13" i="16"/>
  <c r="D15" i="16" s="1"/>
  <c r="O11" i="16"/>
  <c r="O10" i="16"/>
  <c r="O9" i="16"/>
  <c r="O18" i="16" s="1"/>
  <c r="L23" i="16" s="1"/>
  <c r="O23" i="16" s="1"/>
  <c r="AG7" i="16" s="1"/>
  <c r="AF7" i="16" s="1"/>
  <c r="P4" i="16" s="1"/>
  <c r="Q50" i="16" l="1"/>
  <c r="Q54" i="16"/>
  <c r="V54" i="16" s="1"/>
  <c r="Q58" i="16"/>
  <c r="U62" i="16"/>
  <c r="Q52" i="16"/>
  <c r="W52" i="16" s="1"/>
  <c r="Q56" i="16"/>
  <c r="U63" i="16" s="1"/>
  <c r="Q60" i="16"/>
  <c r="V60" i="16" s="1"/>
  <c r="Q51" i="16"/>
  <c r="W51" i="16" s="1"/>
  <c r="Q53" i="16"/>
  <c r="V53" i="16" s="1"/>
  <c r="Q55" i="16"/>
  <c r="V55" i="16" s="1"/>
  <c r="Q57" i="16"/>
  <c r="W57" i="16" s="1"/>
  <c r="Q59" i="16"/>
  <c r="W59" i="16" s="1"/>
  <c r="Q61" i="16"/>
  <c r="V61" i="16" s="1"/>
  <c r="O14" i="16"/>
  <c r="L21" i="16" s="1"/>
  <c r="O21" i="16" s="1"/>
  <c r="S62" i="16"/>
  <c r="F62" i="16"/>
  <c r="J62" i="16"/>
  <c r="T62" i="16"/>
  <c r="N62" i="16"/>
  <c r="R62" i="16" s="1"/>
  <c r="V56" i="16"/>
  <c r="V58" i="16"/>
  <c r="O13" i="16"/>
  <c r="O15" i="16" s="1"/>
  <c r="L22" i="16" s="1"/>
  <c r="O22" i="16" s="1"/>
  <c r="Z3" i="16" l="1"/>
  <c r="Z7" i="16"/>
  <c r="Z4" i="16"/>
  <c r="AF4" i="16" s="1"/>
  <c r="Z5" i="16"/>
  <c r="Z6" i="16"/>
  <c r="V51" i="16"/>
  <c r="W53" i="16"/>
  <c r="V57" i="16"/>
  <c r="Q62" i="16"/>
  <c r="V62" i="16" s="1"/>
  <c r="V65" i="16" s="1"/>
  <c r="AB7" i="16" s="1"/>
  <c r="V59" i="16"/>
  <c r="W61" i="16"/>
  <c r="W54" i="16"/>
  <c r="W56" i="16"/>
  <c r="W55" i="16"/>
  <c r="V52" i="16"/>
  <c r="W60" i="16"/>
  <c r="W58" i="16"/>
  <c r="V50" i="16"/>
  <c r="W50" i="16"/>
  <c r="AB3" i="16" l="1"/>
  <c r="AB4" i="16"/>
  <c r="AB6" i="16"/>
  <c r="AB5" i="16"/>
  <c r="AF5" i="16" s="1"/>
  <c r="AF3" i="16"/>
  <c r="W62" i="16"/>
  <c r="W65" i="16" s="1"/>
  <c r="AE7" i="16" s="1"/>
  <c r="P3" i="16" l="1"/>
  <c r="AE3" i="16"/>
  <c r="AE6" i="16"/>
  <c r="AF6" i="16" s="1"/>
  <c r="AE4" i="16"/>
  <c r="AE5" i="16"/>
  <c r="AI6" i="12"/>
  <c r="AI7" i="12"/>
  <c r="AI8" i="12"/>
  <c r="AI9" i="12"/>
  <c r="AI10" i="12"/>
  <c r="AI11" i="12"/>
  <c r="AI12" i="12"/>
  <c r="AI13" i="12"/>
  <c r="AI14" i="12"/>
  <c r="AI15" i="12"/>
  <c r="AI16" i="12"/>
  <c r="AI17" i="12"/>
  <c r="AI18" i="12"/>
  <c r="AI19" i="12"/>
  <c r="AI20" i="12"/>
  <c r="AI21" i="12"/>
  <c r="AI22" i="12"/>
  <c r="AI23" i="12"/>
  <c r="AI24" i="12"/>
  <c r="AI25" i="12"/>
  <c r="D64" i="10"/>
  <c r="F64" i="10"/>
  <c r="H64" i="10"/>
</calcChain>
</file>

<file path=xl/comments1.xml><?xml version="1.0" encoding="utf-8"?>
<comments xmlns="http://schemas.openxmlformats.org/spreadsheetml/2006/main">
  <authors>
    <author>Administrator</author>
  </authors>
  <commentList>
    <comment ref="AJ2" authorId="0" shapeId="0">
      <text>
        <r>
          <rPr>
            <b/>
            <sz val="9"/>
            <color indexed="81"/>
            <rFont val="ＭＳ Ｐゴシック"/>
            <family val="3"/>
            <charset val="128"/>
          </rPr>
          <t xml:space="preserve">事前提出資料の提出日から数えて直近3ヶ月の勤務実績表をご提出ください。
（例）資料提出…8月の場合
　勤務実績表は5,6,7月分
</t>
        </r>
      </text>
    </comment>
    <comment ref="A4" authorId="0" shapeId="0">
      <text>
        <r>
          <rPr>
            <b/>
            <sz val="9"/>
            <color indexed="81"/>
            <rFont val="ＭＳ Ｐゴシック"/>
            <family val="3"/>
            <charset val="128"/>
          </rPr>
          <t>管理者，サービス提供責任者，訪問介護員とに分けて記載</t>
        </r>
      </text>
    </comment>
    <comment ref="D5" authorId="0" shapeId="0">
      <text>
        <r>
          <rPr>
            <b/>
            <sz val="9"/>
            <color indexed="81"/>
            <rFont val="ＭＳ Ｐゴシック"/>
            <family val="3"/>
            <charset val="128"/>
          </rPr>
          <t>曜日を記載してください。</t>
        </r>
      </text>
    </comment>
  </commentList>
</comments>
</file>

<file path=xl/sharedStrings.xml><?xml version="1.0" encoding="utf-8"?>
<sst xmlns="http://schemas.openxmlformats.org/spreadsheetml/2006/main" count="692" uniqueCount="377">
  <si>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</si>
  <si>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</si>
  <si>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</si>
  <si>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全員に実施</t>
    <rPh sb="0" eb="2">
      <t>ゼンイン</t>
    </rPh>
    <rPh sb="3" eb="5">
      <t>ジッシ</t>
    </rPh>
    <phoneticPr fontId="2"/>
  </si>
  <si>
    <t>定期的に実施</t>
    <rPh sb="0" eb="3">
      <t>テイキテキ</t>
    </rPh>
    <rPh sb="4" eb="6">
      <t>ジッシ</t>
    </rPh>
    <phoneticPr fontId="2"/>
  </si>
  <si>
    <t>文書等により実施</t>
    <rPh sb="0" eb="2">
      <t>ブンショ</t>
    </rPh>
    <rPh sb="2" eb="3">
      <t>トウ</t>
    </rPh>
    <rPh sb="6" eb="8">
      <t>ジッシ</t>
    </rPh>
    <phoneticPr fontId="2"/>
  </si>
  <si>
    <t>該当</t>
    <rPh sb="0" eb="2">
      <t>ガイトウ</t>
    </rPh>
    <phoneticPr fontId="2"/>
  </si>
  <si>
    <t>□</t>
    <phoneticPr fontId="2"/>
  </si>
  <si>
    <t>あり</t>
    <phoneticPr fontId="2"/>
  </si>
  <si>
    <t>初回加算</t>
    <rPh sb="0" eb="2">
      <t>ショカイ</t>
    </rPh>
    <rPh sb="2" eb="4">
      <t>カサン</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</si>
  <si>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</si>
  <si>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５ 緊急時等における対応方法の明示</t>
    <rPh sb="2" eb="5">
      <t>キンキュウジ</t>
    </rPh>
    <rPh sb="5" eb="6">
      <t>トウ</t>
    </rPh>
    <rPh sb="10" eb="12">
      <t>タイオウ</t>
    </rPh>
    <rPh sb="12" eb="14">
      <t>ホウホウ</t>
    </rPh>
    <rPh sb="15" eb="17">
      <t>メイジ</t>
    </rPh>
    <phoneticPr fontId="2"/>
  </si>
  <si>
    <t>サービス提供責任者</t>
    <rPh sb="4" eb="6">
      <t>テイキョウ</t>
    </rPh>
    <rPh sb="6" eb="8">
      <t>セキニン</t>
    </rPh>
    <rPh sb="8" eb="9">
      <t>シャ</t>
    </rPh>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</si>
  <si>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</si>
  <si>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</si>
  <si>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</si>
  <si>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</si>
  <si>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</si>
  <si>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(一)任用の際の職責又は職務内容等の要件を書面で作成し、全ての介護職員に周知</t>
    <rPh sb="21" eb="23">
      <t>ショメン</t>
    </rPh>
    <rPh sb="24" eb="26">
      <t>サクセイ</t>
    </rPh>
    <phoneticPr fontId="2"/>
  </si>
  <si>
    <t>中山間地域等における小規模事業所加算</t>
    <rPh sb="0" eb="1">
      <t>ナカ</t>
    </rPh>
    <rPh sb="1" eb="3">
      <t>ヤマアイ</t>
    </rPh>
    <rPh sb="3" eb="6">
      <t>チイキナド</t>
    </rPh>
    <rPh sb="10" eb="13">
      <t>ショウキボ</t>
    </rPh>
    <rPh sb="13" eb="16">
      <t>ジギョウショ</t>
    </rPh>
    <rPh sb="16" eb="18">
      <t>カサン</t>
    </rPh>
    <phoneticPr fontId="2"/>
  </si>
  <si>
    <t>介護職員処遇改善加算（Ⅰ）</t>
    <rPh sb="0" eb="2">
      <t>カイゴ</t>
    </rPh>
    <rPh sb="2" eb="4">
      <t>ショクイン</t>
    </rPh>
    <rPh sb="4" eb="6">
      <t>ショグウ</t>
    </rPh>
    <rPh sb="6" eb="8">
      <t>カイゼン</t>
    </rPh>
    <rPh sb="8" eb="10">
      <t>カサン</t>
    </rPh>
    <phoneticPr fontId="2"/>
  </si>
  <si>
    <t>□</t>
  </si>
  <si>
    <t>あり</t>
  </si>
  <si>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
  </si>
  <si>
    <t>介護職員処遇改善加算（Ⅱ）</t>
    <rPh sb="0" eb="2">
      <t>カイゴ</t>
    </rPh>
    <rPh sb="2" eb="4">
      <t>ショクイン</t>
    </rPh>
    <rPh sb="4" eb="6">
      <t>ショグウ</t>
    </rPh>
    <rPh sb="6" eb="8">
      <t>カイゼン</t>
    </rPh>
    <rPh sb="8" eb="10">
      <t>カサン</t>
    </rPh>
    <phoneticPr fontId="2"/>
  </si>
  <si>
    <t>事業所番号</t>
    <rPh sb="0" eb="3">
      <t>ジギョウショ</t>
    </rPh>
    <rPh sb="3" eb="5">
      <t>バンゴウ</t>
    </rPh>
    <phoneticPr fontId="2"/>
  </si>
  <si>
    <t>事業所名</t>
    <rPh sb="0" eb="3">
      <t>ジギョウショ</t>
    </rPh>
    <rPh sb="3" eb="4">
      <t>メイ</t>
    </rPh>
    <phoneticPr fontId="2"/>
  </si>
  <si>
    <t>注１）</t>
  </si>
  <si>
    <t>複数の事業所を併設している事業所については，事業ごとに資料を作成してください。（重複する部分は省略可）</t>
  </si>
  <si>
    <t>注２）</t>
  </si>
  <si>
    <t>(1)開設者等の状況</t>
    <rPh sb="3" eb="5">
      <t>カイセツ</t>
    </rPh>
    <rPh sb="5" eb="6">
      <t>シャ</t>
    </rPh>
    <rPh sb="6" eb="7">
      <t>トウ</t>
    </rPh>
    <rPh sb="8" eb="10">
      <t>ジョウキョウ</t>
    </rPh>
    <phoneticPr fontId="2"/>
  </si>
  <si>
    <t>開設者の状況</t>
    <rPh sb="0" eb="2">
      <t>カイセツ</t>
    </rPh>
    <rPh sb="2" eb="3">
      <t>シャ</t>
    </rPh>
    <rPh sb="4" eb="6">
      <t>ジョウキョウ</t>
    </rPh>
    <phoneticPr fontId="2"/>
  </si>
  <si>
    <t>法人の名称</t>
    <rPh sb="3" eb="5">
      <t>メイショウ</t>
    </rPh>
    <phoneticPr fontId="2"/>
  </si>
  <si>
    <t xml:space="preserve"> 〒      －</t>
  </si>
  <si>
    <t>所在地</t>
    <rPh sb="0" eb="3">
      <t>ショザイチ</t>
    </rPh>
    <phoneticPr fontId="2"/>
  </si>
  <si>
    <t>代表者職氏名</t>
    <rPh sb="3" eb="4">
      <t>ショク</t>
    </rPh>
    <rPh sb="4" eb="6">
      <t>シメイ</t>
    </rPh>
    <phoneticPr fontId="2"/>
  </si>
  <si>
    <t>他の指定居宅サービス事業者等（栃木県内にあるもので下欄の事業所併設のものを除く。）</t>
    <rPh sb="10" eb="12">
      <t>ジギョウ</t>
    </rPh>
    <rPh sb="12" eb="13">
      <t>シャ</t>
    </rPh>
    <rPh sb="13" eb="14">
      <t>トウ</t>
    </rPh>
    <rPh sb="15" eb="17">
      <t>トチギ</t>
    </rPh>
    <rPh sb="17" eb="19">
      <t>ケンナイ</t>
    </rPh>
    <rPh sb="25" eb="26">
      <t>シタ</t>
    </rPh>
    <rPh sb="26" eb="27">
      <t>ラン</t>
    </rPh>
    <rPh sb="28" eb="30">
      <t>ジギョウ</t>
    </rPh>
    <rPh sb="30" eb="31">
      <t>ショ</t>
    </rPh>
    <rPh sb="31" eb="33">
      <t>ヘイセツ</t>
    </rPh>
    <rPh sb="37" eb="38">
      <t>ノゾ</t>
    </rPh>
    <phoneticPr fontId="2"/>
  </si>
  <si>
    <t>①サービスの種類</t>
    <phoneticPr fontId="2"/>
  </si>
  <si>
    <t>事業所名</t>
    <phoneticPr fontId="2"/>
  </si>
  <si>
    <t>所在市町村</t>
    <phoneticPr fontId="2"/>
  </si>
  <si>
    <t>②サービスの種類</t>
    <phoneticPr fontId="2"/>
  </si>
  <si>
    <t>③サービスの種類</t>
    <phoneticPr fontId="2"/>
  </si>
  <si>
    <t>④サービスの種類</t>
    <phoneticPr fontId="2"/>
  </si>
  <si>
    <t>⑤サービスの種類</t>
    <phoneticPr fontId="2"/>
  </si>
  <si>
    <t>事業所の状況</t>
    <rPh sb="0" eb="3">
      <t>ジギョウショ</t>
    </rPh>
    <rPh sb="4" eb="6">
      <t>ジョウキョウ</t>
    </rPh>
    <phoneticPr fontId="2"/>
  </si>
  <si>
    <t>指定年月日</t>
    <rPh sb="0" eb="2">
      <t>シテイ</t>
    </rPh>
    <rPh sb="2" eb="5">
      <t>ネンガッピ</t>
    </rPh>
    <phoneticPr fontId="2"/>
  </si>
  <si>
    <t>前回実地指導年月日</t>
    <rPh sb="0" eb="2">
      <t>ゼンカイ</t>
    </rPh>
    <rPh sb="2" eb="4">
      <t>ジッチ</t>
    </rPh>
    <rPh sb="4" eb="6">
      <t>シドウ</t>
    </rPh>
    <rPh sb="6" eb="9">
      <t>ネンガッピ</t>
    </rPh>
    <phoneticPr fontId="2"/>
  </si>
  <si>
    <t>電話番号</t>
    <rPh sb="0" eb="2">
      <t>デンワ</t>
    </rPh>
    <rPh sb="2" eb="4">
      <t>バンゴウ</t>
    </rPh>
    <phoneticPr fontId="2"/>
  </si>
  <si>
    <t>管理者の氏名</t>
    <phoneticPr fontId="2"/>
  </si>
  <si>
    <t>併設する指定居宅　サービス事業所等</t>
    <rPh sb="6" eb="8">
      <t>キョタク</t>
    </rPh>
    <rPh sb="13" eb="15">
      <t>ジギョウ</t>
    </rPh>
    <rPh sb="15" eb="16">
      <t>ショ</t>
    </rPh>
    <rPh sb="16" eb="17">
      <t>トウ</t>
    </rPh>
    <phoneticPr fontId="2"/>
  </si>
  <si>
    <t>(2)事業所の平面図（既存資料の活用可）</t>
    <rPh sb="3" eb="5">
      <t>ジギョウ</t>
    </rPh>
    <rPh sb="5" eb="6">
      <t>ショ</t>
    </rPh>
    <rPh sb="7" eb="10">
      <t>ヘイメンズ</t>
    </rPh>
    <rPh sb="11" eb="13">
      <t>キゾン</t>
    </rPh>
    <rPh sb="13" eb="15">
      <t>シリョウ</t>
    </rPh>
    <rPh sb="16" eb="18">
      <t>カツヨウ</t>
    </rPh>
    <rPh sb="18" eb="19">
      <t>カ</t>
    </rPh>
    <phoneticPr fontId="2"/>
  </si>
  <si>
    <t>(3)参考資料（パンフレットその他施設概要の分かるもの）</t>
    <rPh sb="3" eb="5">
      <t>サンコウ</t>
    </rPh>
    <rPh sb="5" eb="7">
      <t>シリョウ</t>
    </rPh>
    <rPh sb="16" eb="17">
      <t>タ</t>
    </rPh>
    <rPh sb="17" eb="19">
      <t>シセツ</t>
    </rPh>
    <rPh sb="19" eb="21">
      <t>ガイヨウ</t>
    </rPh>
    <rPh sb="22" eb="23">
      <t>ワ</t>
    </rPh>
    <phoneticPr fontId="2"/>
  </si>
  <si>
    <t>２　職員の状況</t>
    <rPh sb="2" eb="4">
      <t>ショクイン</t>
    </rPh>
    <rPh sb="5" eb="7">
      <t>ジョウキョウ</t>
    </rPh>
    <phoneticPr fontId="2"/>
  </si>
  <si>
    <t>職    種</t>
    <rPh sb="0" eb="1">
      <t>ショク</t>
    </rPh>
    <rPh sb="5" eb="6">
      <t>シュ</t>
    </rPh>
    <phoneticPr fontId="2"/>
  </si>
  <si>
    <t>氏        名</t>
    <rPh sb="0" eb="1">
      <t>シ</t>
    </rPh>
    <rPh sb="9" eb="10">
      <t>メイ</t>
    </rPh>
    <phoneticPr fontId="2"/>
  </si>
  <si>
    <t>年 齢</t>
    <rPh sb="0" eb="1">
      <t>トシ</t>
    </rPh>
    <rPh sb="2" eb="3">
      <t>ヨワイ</t>
    </rPh>
    <phoneticPr fontId="2"/>
  </si>
  <si>
    <t>資　　格</t>
    <rPh sb="0" eb="1">
      <t>シ</t>
    </rPh>
    <rPh sb="3" eb="4">
      <t>カク</t>
    </rPh>
    <phoneticPr fontId="2"/>
  </si>
  <si>
    <t>常勤・非常勤の別</t>
    <rPh sb="0" eb="2">
      <t>ジョウキン</t>
    </rPh>
    <rPh sb="3" eb="4">
      <t>ヒ</t>
    </rPh>
    <rPh sb="4" eb="6">
      <t>ジョウキン</t>
    </rPh>
    <rPh sb="7" eb="8">
      <t>ベツ</t>
    </rPh>
    <phoneticPr fontId="2"/>
  </si>
  <si>
    <t>専任・兼任の別</t>
    <rPh sb="0" eb="2">
      <t>センニン</t>
    </rPh>
    <rPh sb="3" eb="5">
      <t>ケンニン</t>
    </rPh>
    <rPh sb="6" eb="7">
      <t>ベツ</t>
    </rPh>
    <phoneticPr fontId="2"/>
  </si>
  <si>
    <t>兼任先事業所名と　　　　　　　そ　の　職　種</t>
    <rPh sb="0" eb="2">
      <t>ケンニン</t>
    </rPh>
    <rPh sb="2" eb="3">
      <t>サキ</t>
    </rPh>
    <rPh sb="3" eb="5">
      <t>ジギョウ</t>
    </rPh>
    <rPh sb="5" eb="6">
      <t>ショ</t>
    </rPh>
    <rPh sb="6" eb="7">
      <t>ナ</t>
    </rPh>
    <rPh sb="19" eb="20">
      <t>ショク</t>
    </rPh>
    <rPh sb="21" eb="22">
      <t>タネ</t>
    </rPh>
    <phoneticPr fontId="2"/>
  </si>
  <si>
    <t>当該事業所の勤務割合</t>
    <rPh sb="0" eb="2">
      <t>トウガイ</t>
    </rPh>
    <rPh sb="2" eb="5">
      <t>ジギョウショ</t>
    </rPh>
    <rPh sb="6" eb="8">
      <t>キンム</t>
    </rPh>
    <rPh sb="8" eb="10">
      <t>ワリアイ</t>
    </rPh>
    <phoneticPr fontId="2"/>
  </si>
  <si>
    <t>勤続年数</t>
    <rPh sb="0" eb="2">
      <t>キンゾク</t>
    </rPh>
    <rPh sb="2" eb="4">
      <t>ネンスウ</t>
    </rPh>
    <phoneticPr fontId="2"/>
  </si>
  <si>
    <t>備　　　考</t>
    <rPh sb="0" eb="1">
      <t>ソナエ</t>
    </rPh>
    <rPh sb="4" eb="5">
      <t>コウ</t>
    </rPh>
    <phoneticPr fontId="2"/>
  </si>
  <si>
    <t>年</t>
    <rPh sb="0" eb="1">
      <t>ネン</t>
    </rPh>
    <phoneticPr fontId="2"/>
  </si>
  <si>
    <t>月</t>
    <rPh sb="0" eb="1">
      <t>ツキ</t>
    </rPh>
    <phoneticPr fontId="2"/>
  </si>
  <si>
    <t>１　職種は，管理者，サービス提供責任者，訪問介護員，事務員等と記載する。</t>
  </si>
  <si>
    <t>２　資格は，介護福祉士，介護職員基礎研修課程修了者，ヘルパー１級，ヘルパー２級，看護師，准看護師等と記載する。</t>
    <rPh sb="12" eb="14">
      <t>カイゴ</t>
    </rPh>
    <rPh sb="14" eb="16">
      <t>ショクイン</t>
    </rPh>
    <rPh sb="16" eb="18">
      <t>キソ</t>
    </rPh>
    <rPh sb="18" eb="20">
      <t>ケンシュウ</t>
    </rPh>
    <rPh sb="20" eb="22">
      <t>カテイ</t>
    </rPh>
    <rPh sb="22" eb="25">
      <t>シュウリョウシャ</t>
    </rPh>
    <phoneticPr fontId="2"/>
  </si>
  <si>
    <t>３　兼任先事業所が同一事業所の別職種である場合は，「同事業所」として兼務する職種を記載する。</t>
  </si>
  <si>
    <t>４　当該事業所の勤務割合は，常勤専任者の勤務時間を１としてその割合を記載する。（例えば常勤専任者が週４０時間である場合に，当該職員</t>
    <rPh sb="61" eb="63">
      <t>トウガイ</t>
    </rPh>
    <rPh sb="63" eb="65">
      <t>ショクイン</t>
    </rPh>
    <phoneticPr fontId="2"/>
  </si>
  <si>
    <t>５　勤続年数とは，各月の前月の末日時点における勤続年数をいい，勤続年数の算定にあたっては，当該事業所における勤続年数に加え，同一法</t>
  </si>
  <si>
    <t>　人の経営する他の介護サービス事業所，病院等においてサービスを利用者に直接提供する職員として勤務した年数を含めることができる。</t>
  </si>
  <si>
    <t>３　勤務実績（直近３カ月）</t>
    <rPh sb="2" eb="4">
      <t>キンム</t>
    </rPh>
    <rPh sb="4" eb="6">
      <t>ジッセキ</t>
    </rPh>
    <rPh sb="7" eb="9">
      <t>チョッキン</t>
    </rPh>
    <rPh sb="11" eb="12">
      <t>ガツ</t>
    </rPh>
    <phoneticPr fontId="2"/>
  </si>
  <si>
    <t>勤務実績表（勤務実績が確認できるものであれば，既存の書類でも可）</t>
    <rPh sb="0" eb="2">
      <t>キンム</t>
    </rPh>
    <rPh sb="2" eb="4">
      <t>ジッセキ</t>
    </rPh>
    <rPh sb="4" eb="5">
      <t>ヒョウ</t>
    </rPh>
    <rPh sb="6" eb="8">
      <t>キンム</t>
    </rPh>
    <rPh sb="8" eb="10">
      <t>ジッセキ</t>
    </rPh>
    <rPh sb="11" eb="13">
      <t>カクニン</t>
    </rPh>
    <rPh sb="23" eb="25">
      <t>キゾン</t>
    </rPh>
    <rPh sb="26" eb="28">
      <t>ショルイ</t>
    </rPh>
    <rPh sb="30" eb="31">
      <t>カ</t>
    </rPh>
    <phoneticPr fontId="2"/>
  </si>
  <si>
    <t>４　利用者数（直近３カ月の状況）</t>
    <rPh sb="2" eb="4">
      <t>リヨウ</t>
    </rPh>
    <rPh sb="4" eb="5">
      <t>シャ</t>
    </rPh>
    <rPh sb="5" eb="6">
      <t>スウ</t>
    </rPh>
    <rPh sb="7" eb="9">
      <t>チョッキン</t>
    </rPh>
    <rPh sb="11" eb="12">
      <t>ツキ</t>
    </rPh>
    <rPh sb="13" eb="15">
      <t>ジョウキョウ</t>
    </rPh>
    <phoneticPr fontId="2"/>
  </si>
  <si>
    <t>（単位：人）</t>
    <rPh sb="1" eb="3">
      <t>タンイ</t>
    </rPh>
    <rPh sb="4" eb="5">
      <t>ヒト</t>
    </rPh>
    <phoneticPr fontId="2"/>
  </si>
  <si>
    <t>年　　　月</t>
    <rPh sb="0" eb="1">
      <t>ネン</t>
    </rPh>
    <rPh sb="4" eb="5">
      <t>ガツ</t>
    </rPh>
    <phoneticPr fontId="2"/>
  </si>
  <si>
    <t>総合事業</t>
    <rPh sb="0" eb="2">
      <t>ソウゴウ</t>
    </rPh>
    <rPh sb="2" eb="4">
      <t>ジギョウ</t>
    </rPh>
    <phoneticPr fontId="2"/>
  </si>
  <si>
    <t>予防相当</t>
    <rPh sb="0" eb="2">
      <t>ヨボウ</t>
    </rPh>
    <rPh sb="2" eb="4">
      <t>ソウトウ</t>
    </rPh>
    <phoneticPr fontId="2"/>
  </si>
  <si>
    <t>緩和型</t>
    <rPh sb="0" eb="2">
      <t>カンワ</t>
    </rPh>
    <rPh sb="2" eb="3">
      <t>カタ</t>
    </rPh>
    <phoneticPr fontId="2"/>
  </si>
  <si>
    <t>基本チェック
リスト該当者</t>
    <rPh sb="0" eb="2">
      <t>キホン</t>
    </rPh>
    <rPh sb="10" eb="13">
      <t>ガイトウシャ</t>
    </rPh>
    <phoneticPr fontId="2"/>
  </si>
  <si>
    <t>要支援１</t>
    <rPh sb="0" eb="1">
      <t>ヨウ</t>
    </rPh>
    <rPh sb="1" eb="3">
      <t>シエン</t>
    </rPh>
    <phoneticPr fontId="2"/>
  </si>
  <si>
    <t>要支援２</t>
    <rPh sb="0" eb="1">
      <t>ヨウ</t>
    </rPh>
    <rPh sb="1" eb="3">
      <t>シエン</t>
    </rPh>
    <phoneticPr fontId="2"/>
  </si>
  <si>
    <t>年　　月</t>
    <rPh sb="0" eb="1">
      <t>ネン</t>
    </rPh>
    <rPh sb="3" eb="4">
      <t>ツキ</t>
    </rPh>
    <phoneticPr fontId="2"/>
  </si>
  <si>
    <t>５　介護給付費算定加算一覧</t>
    <rPh sb="9" eb="11">
      <t>カサン</t>
    </rPh>
    <rPh sb="11" eb="13">
      <t>イチラン</t>
    </rPh>
    <phoneticPr fontId="2"/>
  </si>
  <si>
    <t>要介護１</t>
    <rPh sb="0" eb="1">
      <t>ヨウ</t>
    </rPh>
    <rPh sb="1" eb="3">
      <t>カイゴ</t>
    </rPh>
    <phoneticPr fontId="2"/>
  </si>
  <si>
    <t>算定加算の名称</t>
    <rPh sb="0" eb="2">
      <t>サンテイ</t>
    </rPh>
    <rPh sb="2" eb="4">
      <t>カサン</t>
    </rPh>
    <rPh sb="5" eb="7">
      <t>メイショウ</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</si>
  <si>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</si>
  <si>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</si>
  <si>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</si>
  <si>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</si>
  <si>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計</t>
    <rPh sb="0" eb="1">
      <t>ケイ</t>
    </rPh>
    <phoneticPr fontId="2"/>
  </si>
  <si>
    <t>※実利用者数を記入</t>
    <rPh sb="1" eb="2">
      <t>ジツ</t>
    </rPh>
    <rPh sb="2" eb="5">
      <t>リヨウシャ</t>
    </rPh>
    <rPh sb="5" eb="6">
      <t>スウ</t>
    </rPh>
    <rPh sb="7" eb="9">
      <t>キニュウ</t>
    </rPh>
    <phoneticPr fontId="2"/>
  </si>
  <si>
    <t>②　サービス提供責任者要件</t>
    <rPh sb="6" eb="8">
      <t>テイキョウ</t>
    </rPh>
    <rPh sb="8" eb="11">
      <t>セキニンシャ</t>
    </rPh>
    <rPh sb="11" eb="13">
      <t>ヨウケン</t>
    </rPh>
    <phoneticPr fontId="2"/>
  </si>
  <si>
    <t>職員数（人）</t>
    <rPh sb="0" eb="2">
      <t>ショクイン</t>
    </rPh>
    <rPh sb="2" eb="3">
      <t>スウ</t>
    </rPh>
    <rPh sb="4" eb="5">
      <t>ニン</t>
    </rPh>
    <phoneticPr fontId="2"/>
  </si>
  <si>
    <t>常勤換算職員数</t>
    <rPh sb="0" eb="2">
      <t>ジョウキン</t>
    </rPh>
    <rPh sb="2" eb="4">
      <t>カンサン</t>
    </rPh>
    <rPh sb="4" eb="6">
      <t>ショクイン</t>
    </rPh>
    <rPh sb="6" eb="7">
      <t>カズ</t>
    </rPh>
    <phoneticPr fontId="2"/>
  </si>
  <si>
    <t>常勤</t>
    <rPh sb="0" eb="2">
      <t>ジョウキン</t>
    </rPh>
    <phoneticPr fontId="2"/>
  </si>
  <si>
    <t>非常勤</t>
    <rPh sb="0" eb="3">
      <t>ヒジョウキン</t>
    </rPh>
    <phoneticPr fontId="2"/>
  </si>
  <si>
    <t>利用実人員</t>
    <rPh sb="0" eb="2">
      <t>リヨウ</t>
    </rPh>
    <rPh sb="2" eb="3">
      <t>ジツ</t>
    </rPh>
    <rPh sb="3" eb="5">
      <t>ジンイン</t>
    </rPh>
    <phoneticPr fontId="2"/>
  </si>
  <si>
    <t>要介護１</t>
    <rPh sb="0" eb="3">
      <t>ヨウカイゴ</t>
    </rPh>
    <phoneticPr fontId="23"/>
  </si>
  <si>
    <t>要介護２</t>
    <rPh sb="0" eb="3">
      <t>ヨウカイゴ</t>
    </rPh>
    <phoneticPr fontId="23"/>
  </si>
  <si>
    <t>要介護３</t>
    <rPh sb="0" eb="3">
      <t>ヨウカイゴ</t>
    </rPh>
    <phoneticPr fontId="23"/>
  </si>
  <si>
    <t>要介護４</t>
    <rPh sb="0" eb="3">
      <t>ヨウカイゴ</t>
    </rPh>
    <phoneticPr fontId="23"/>
  </si>
  <si>
    <t>要介護５</t>
    <rPh sb="0" eb="3">
      <t>ヨウカイゴ</t>
    </rPh>
    <phoneticPr fontId="23"/>
  </si>
  <si>
    <t>（利用者総数のうち）</t>
    <rPh sb="1" eb="4">
      <t>リヨウシャ</t>
    </rPh>
    <rPh sb="4" eb="6">
      <t>ソウスウ</t>
    </rPh>
    <phoneticPr fontId="2"/>
  </si>
  <si>
    <t>※「たんの吸引等」とは，口腔内・鼻腔内・気管カニューレ内の喀痰吸引，胃ろう又は腸ろうによる経管栄養又は経鼻経管栄養をいいます。</t>
  </si>
  <si>
    <t>（参考様式）</t>
    <rPh sb="1" eb="3">
      <t>サンコウ</t>
    </rPh>
    <rPh sb="3" eb="5">
      <t>ヨウシキ</t>
    </rPh>
    <phoneticPr fontId="2"/>
  </si>
  <si>
    <t>訪問介護</t>
    <rPh sb="0" eb="2">
      <t>ホウモン</t>
    </rPh>
    <rPh sb="2" eb="4">
      <t>カイゴ</t>
    </rPh>
    <phoneticPr fontId="2"/>
  </si>
  <si>
    <t>従業者の勤務実績表</t>
    <rPh sb="0" eb="3">
      <t>ジュウギョウシャ</t>
    </rPh>
    <rPh sb="4" eb="6">
      <t>キンム</t>
    </rPh>
    <rPh sb="6" eb="8">
      <t>ジッセキ</t>
    </rPh>
    <rPh sb="8" eb="9">
      <t>ヒョウ</t>
    </rPh>
    <phoneticPr fontId="2"/>
  </si>
  <si>
    <t>職種</t>
    <rPh sb="0" eb="2">
      <t>ショクシュ</t>
    </rPh>
    <phoneticPr fontId="2"/>
  </si>
  <si>
    <t>勤務
形態</t>
    <rPh sb="0" eb="2">
      <t>キンム</t>
    </rPh>
    <rPh sb="3" eb="5">
      <t>ケイタイ</t>
    </rPh>
    <phoneticPr fontId="2"/>
  </si>
  <si>
    <t>氏　名</t>
    <rPh sb="0" eb="1">
      <t>シ</t>
    </rPh>
    <rPh sb="2" eb="3">
      <t>メイ</t>
    </rPh>
    <phoneticPr fontId="2"/>
  </si>
  <si>
    <t>1ヶ月の合計</t>
    <rPh sb="2" eb="3">
      <t>ゲツ</t>
    </rPh>
    <rPh sb="4" eb="6">
      <t>ゴウケイ</t>
    </rPh>
    <phoneticPr fontId="2"/>
  </si>
  <si>
    <t>常勤換算後の人数</t>
    <rPh sb="0" eb="2">
      <t>ジョウキン</t>
    </rPh>
    <rPh sb="2" eb="4">
      <t>カンサン</t>
    </rPh>
    <rPh sb="4" eb="5">
      <t>ゴ</t>
    </rPh>
    <rPh sb="6" eb="8">
      <t>ニンズウ</t>
    </rPh>
    <phoneticPr fontId="2"/>
  </si>
  <si>
    <t>管理者</t>
    <rPh sb="0" eb="3">
      <t>カンリシャ</t>
    </rPh>
    <phoneticPr fontId="2"/>
  </si>
  <si>
    <t>サービス提供責任者</t>
    <rPh sb="4" eb="6">
      <t>テイキョウ</t>
    </rPh>
    <rPh sb="6" eb="9">
      <t>セキニンシャ</t>
    </rPh>
    <phoneticPr fontId="2"/>
  </si>
  <si>
    <t>備考</t>
    <rPh sb="0" eb="2">
      <t>ビコウ</t>
    </rPh>
    <phoneticPr fontId="2"/>
  </si>
  <si>
    <t>１　＊欄には，当該月の曜日を記入してください。</t>
  </si>
  <si>
    <t>２　事業に係る従業者全員（管理者を含む）について，1か月分の勤務した時間数を記入してください。</t>
    <rPh sb="2" eb="4">
      <t>ジギョウ</t>
    </rPh>
    <rPh sb="5" eb="6">
      <t>カカ</t>
    </rPh>
    <rPh sb="7" eb="9">
      <t>ジュウギョウ</t>
    </rPh>
    <rPh sb="9" eb="10">
      <t>シャ</t>
    </rPh>
    <rPh sb="10" eb="12">
      <t>ゼンイン</t>
    </rPh>
    <rPh sb="13" eb="16">
      <t>カンリシャ</t>
    </rPh>
    <rPh sb="17" eb="18">
      <t>フク</t>
    </rPh>
    <rPh sb="27" eb="28">
      <t>ツキ</t>
    </rPh>
    <rPh sb="28" eb="29">
      <t>ブン</t>
    </rPh>
    <rPh sb="30" eb="32">
      <t>キンム</t>
    </rPh>
    <rPh sb="34" eb="36">
      <t>ジカン</t>
    </rPh>
    <rPh sb="36" eb="37">
      <t>スウ</t>
    </rPh>
    <rPh sb="38" eb="40">
      <t>キニュウ</t>
    </rPh>
    <phoneticPr fontId="2"/>
  </si>
  <si>
    <t>３　職種の欄には，管理者，サービス提供責任者，訪問介護員，その他（事務員など）と記載してください。</t>
    <rPh sb="2" eb="4">
      <t>ショクシュ</t>
    </rPh>
    <rPh sb="5" eb="6">
      <t>ラン</t>
    </rPh>
    <rPh sb="9" eb="12">
      <t>カンリシャ</t>
    </rPh>
    <rPh sb="17" eb="19">
      <t>テイキョウ</t>
    </rPh>
    <rPh sb="19" eb="22">
      <t>セキニンシャ</t>
    </rPh>
    <rPh sb="23" eb="25">
      <t>ホウモン</t>
    </rPh>
    <rPh sb="25" eb="27">
      <t>カイゴ</t>
    </rPh>
    <rPh sb="27" eb="28">
      <t>イン</t>
    </rPh>
    <rPh sb="31" eb="32">
      <t>タ</t>
    </rPh>
    <rPh sb="33" eb="36">
      <t>ジムイン</t>
    </rPh>
    <rPh sb="40" eb="42">
      <t>キサイ</t>
    </rPh>
    <phoneticPr fontId="2"/>
  </si>
  <si>
    <t>４　職種ごとに下記の勤務形態の区分の順にまとめて記載してください。</t>
    <rPh sb="2" eb="4">
      <t>ショクシュ</t>
    </rPh>
    <rPh sb="7" eb="9">
      <t>カキ</t>
    </rPh>
    <rPh sb="10" eb="12">
      <t>キンム</t>
    </rPh>
    <rPh sb="12" eb="14">
      <t>ケイタイ</t>
    </rPh>
    <rPh sb="15" eb="17">
      <t>クブン</t>
    </rPh>
    <rPh sb="18" eb="19">
      <t>ジュン</t>
    </rPh>
    <rPh sb="24" eb="26">
      <t>キサイ</t>
    </rPh>
    <phoneticPr fontId="2"/>
  </si>
  <si>
    <t>　　勤務形態の区分　Ａ：常勤で専従　Ｂ：常勤で兼務　Ｃ：常勤以外で専従　Ｄ：常勤以外で兼務　（ドロップダウンリストから選んでください）</t>
    <rPh sb="2" eb="4">
      <t>キンム</t>
    </rPh>
    <rPh sb="4" eb="6">
      <t>ケイタイ</t>
    </rPh>
    <rPh sb="7" eb="9">
      <t>クブン</t>
    </rPh>
    <rPh sb="12" eb="14">
      <t>ジョウキン</t>
    </rPh>
    <rPh sb="15" eb="17">
      <t>センジュウ</t>
    </rPh>
    <rPh sb="20" eb="22">
      <t>ジョウキン</t>
    </rPh>
    <rPh sb="23" eb="25">
      <t>ケンム</t>
    </rPh>
    <rPh sb="28" eb="30">
      <t>ジョウキン</t>
    </rPh>
    <rPh sb="30" eb="32">
      <t>イガイ</t>
    </rPh>
    <rPh sb="33" eb="35">
      <t>センジュウ</t>
    </rPh>
    <rPh sb="38" eb="40">
      <t>ジョウキン</t>
    </rPh>
    <rPh sb="40" eb="42">
      <t>イガイ</t>
    </rPh>
    <rPh sb="43" eb="45">
      <t>ケンム</t>
    </rPh>
    <rPh sb="59" eb="60">
      <t>エラ</t>
    </rPh>
    <phoneticPr fontId="2"/>
  </si>
  <si>
    <t>５　常勤換算の算出にあたっては，少数点第２位以下を切り捨ててください。</t>
    <rPh sb="2" eb="4">
      <t>ジョウキン</t>
    </rPh>
    <rPh sb="4" eb="6">
      <t>カンサン</t>
    </rPh>
    <rPh sb="7" eb="9">
      <t>サンシュツ</t>
    </rPh>
    <rPh sb="16" eb="18">
      <t>ショウスウ</t>
    </rPh>
    <rPh sb="18" eb="19">
      <t>テン</t>
    </rPh>
    <rPh sb="19" eb="20">
      <t>ダイ</t>
    </rPh>
    <rPh sb="21" eb="22">
      <t>イ</t>
    </rPh>
    <rPh sb="22" eb="24">
      <t>イカ</t>
    </rPh>
    <rPh sb="25" eb="26">
      <t>キ</t>
    </rPh>
    <rPh sb="27" eb="28">
      <t>ス</t>
    </rPh>
    <phoneticPr fontId="2"/>
  </si>
  <si>
    <t>６　常勤換算については，サービス提供責任者及び訪問介護員の時間を計上してください。</t>
    <rPh sb="2" eb="4">
      <t>ジョウキン</t>
    </rPh>
    <rPh sb="4" eb="6">
      <t>カンサン</t>
    </rPh>
    <rPh sb="16" eb="18">
      <t>テイキョウ</t>
    </rPh>
    <rPh sb="18" eb="21">
      <t>セキニンシャ</t>
    </rPh>
    <rPh sb="21" eb="22">
      <t>オヨ</t>
    </rPh>
    <rPh sb="23" eb="25">
      <t>ホウモン</t>
    </rPh>
    <rPh sb="25" eb="27">
      <t>カイゴ</t>
    </rPh>
    <rPh sb="27" eb="28">
      <t>イン</t>
    </rPh>
    <rPh sb="29" eb="31">
      <t>ジカン</t>
    </rPh>
    <rPh sb="32" eb="34">
      <t>ケイジョウ</t>
    </rPh>
    <phoneticPr fontId="2"/>
  </si>
  <si>
    <t>７　超過勤務時間を含む勤務実態を記入してください。</t>
    <rPh sb="2" eb="4">
      <t>チョウカ</t>
    </rPh>
    <rPh sb="4" eb="6">
      <t>キンム</t>
    </rPh>
    <rPh sb="6" eb="8">
      <t>ジカン</t>
    </rPh>
    <rPh sb="9" eb="10">
      <t>フク</t>
    </rPh>
    <rPh sb="11" eb="13">
      <t>キンム</t>
    </rPh>
    <rPh sb="13" eb="15">
      <t>ジッタイ</t>
    </rPh>
    <rPh sb="16" eb="18">
      <t>キニュウ</t>
    </rPh>
    <phoneticPr fontId="2"/>
  </si>
  <si>
    <t>８　総合事業の訪問型サービスＡの指定を受けている場合は，訪問型サービスＡのサービスに係る勤務時間は含みません。</t>
    <rPh sb="2" eb="4">
      <t>ソウゴウ</t>
    </rPh>
    <rPh sb="4" eb="6">
      <t>ジギョウ</t>
    </rPh>
    <rPh sb="7" eb="9">
      <t>ホウモン</t>
    </rPh>
    <rPh sb="9" eb="10">
      <t>カタ</t>
    </rPh>
    <rPh sb="16" eb="18">
      <t>シテイ</t>
    </rPh>
    <rPh sb="19" eb="20">
      <t>ウ</t>
    </rPh>
    <rPh sb="24" eb="26">
      <t>バアイ</t>
    </rPh>
    <rPh sb="28" eb="30">
      <t>ホウモン</t>
    </rPh>
    <rPh sb="30" eb="31">
      <t>カタ</t>
    </rPh>
    <rPh sb="42" eb="43">
      <t>カカ</t>
    </rPh>
    <rPh sb="44" eb="46">
      <t>キンム</t>
    </rPh>
    <rPh sb="46" eb="48">
      <t>ジカン</t>
    </rPh>
    <rPh sb="49" eb="50">
      <t>フク</t>
    </rPh>
    <phoneticPr fontId="2"/>
  </si>
  <si>
    <t>　が週１０時間勤務であれば１０／４０＝０．２５とする。）</t>
    <phoneticPr fontId="2"/>
  </si>
  <si>
    <t>※</t>
    <phoneticPr fontId="2"/>
  </si>
  <si>
    <t>事業所名</t>
    <phoneticPr fontId="2"/>
  </si>
  <si>
    <t>所在地</t>
    <phoneticPr fontId="2"/>
  </si>
  <si>
    <t>名称</t>
    <phoneticPr fontId="2"/>
  </si>
  <si>
    <t>所在市町村</t>
    <phoneticPr fontId="2"/>
  </si>
  <si>
    <t>③サービスの種類</t>
    <phoneticPr fontId="2"/>
  </si>
  <si>
    <t>①サービスの種類</t>
    <phoneticPr fontId="2"/>
  </si>
  <si>
    <t>主たる事務所の</t>
    <phoneticPr fontId="2"/>
  </si>
  <si>
    <t xml:space="preserve"> １　事業所の概要</t>
    <phoneticPr fontId="2"/>
  </si>
  <si>
    <t>＊</t>
    <phoneticPr fontId="2"/>
  </si>
  <si>
    <t>事業所名（　　　　　　　　　　　　　　　　　　）</t>
    <phoneticPr fontId="2"/>
  </si>
  <si>
    <t>（　　　　年　　　月分）　</t>
    <phoneticPr fontId="2"/>
  </si>
  <si>
    <t xml:space="preserve">  　　　　年度</t>
    <rPh sb="6" eb="8">
      <t>ネンド</t>
    </rPh>
    <phoneticPr fontId="2"/>
  </si>
  <si>
    <t>　　年　　月　　日現在</t>
    <phoneticPr fontId="2"/>
  </si>
  <si>
    <t>共生型訪問介護</t>
    <rPh sb="0" eb="3">
      <t>キョウセイガタ</t>
    </rPh>
    <rPh sb="3" eb="5">
      <t>ホウモン</t>
    </rPh>
    <rPh sb="5" eb="7">
      <t>カイゴ</t>
    </rPh>
    <phoneticPr fontId="2"/>
  </si>
  <si>
    <t>緊急時訪問介護加算</t>
    <rPh sb="0" eb="2">
      <t>キンキュウ</t>
    </rPh>
    <rPh sb="2" eb="3">
      <t>ジ</t>
    </rPh>
    <rPh sb="3" eb="5">
      <t>ホウモン</t>
    </rPh>
    <rPh sb="5" eb="7">
      <t>カイゴ</t>
    </rPh>
    <rPh sb="7" eb="9">
      <t>カサン</t>
    </rPh>
    <phoneticPr fontId="2"/>
  </si>
  <si>
    <t>生活機能向上連携加算(Ⅱ)</t>
    <rPh sb="0" eb="2">
      <t>セイカツ</t>
    </rPh>
    <rPh sb="2" eb="4">
      <t>キノウ</t>
    </rPh>
    <rPh sb="4" eb="6">
      <t>コウジョウ</t>
    </rPh>
    <rPh sb="6" eb="8">
      <t>レンケイ</t>
    </rPh>
    <rPh sb="8" eb="10">
      <t>カサン</t>
    </rPh>
    <phoneticPr fontId="2"/>
  </si>
  <si>
    <t>生活機能向上連携加算(Ⅰ）</t>
    <rPh sb="0" eb="2">
      <t>セイカツ</t>
    </rPh>
    <rPh sb="2" eb="4">
      <t>キノウ</t>
    </rPh>
    <rPh sb="4" eb="6">
      <t>コウジョウ</t>
    </rPh>
    <rPh sb="6" eb="8">
      <t>レンケイ</t>
    </rPh>
    <rPh sb="8" eb="10">
      <t>カサン</t>
    </rPh>
    <phoneticPr fontId="2"/>
  </si>
  <si>
    <t>介護職員処遇改善加算（Ⅲ）</t>
    <rPh sb="0" eb="2">
      <t>カイゴ</t>
    </rPh>
    <rPh sb="2" eb="4">
      <t>ショクイン</t>
    </rPh>
    <rPh sb="4" eb="6">
      <t>ショグウ</t>
    </rPh>
    <rPh sb="6" eb="8">
      <t>カイゼン</t>
    </rPh>
    <rPh sb="8" eb="10">
      <t>カサン</t>
    </rPh>
    <phoneticPr fontId="2"/>
  </si>
  <si>
    <t>障害福祉制度の指定居宅介護事業所が、要介護高齢者に訪問介護を提供（障害者居宅介護従業者基礎研修課程修了者等が提供）</t>
    <rPh sb="0" eb="2">
      <t>ショウガイ</t>
    </rPh>
    <rPh sb="2" eb="4">
      <t>フクシ</t>
    </rPh>
    <rPh sb="4" eb="6">
      <t>セイド</t>
    </rPh>
    <rPh sb="7" eb="9">
      <t>シテイ</t>
    </rPh>
    <rPh sb="9" eb="11">
      <t>キョタク</t>
    </rPh>
    <rPh sb="11" eb="13">
      <t>カイゴ</t>
    </rPh>
    <rPh sb="13" eb="16">
      <t>ジギョウショ</t>
    </rPh>
    <rPh sb="18" eb="21">
      <t>ヨウカイゴ</t>
    </rPh>
    <rPh sb="21" eb="24">
      <t>コウレイシャ</t>
    </rPh>
    <rPh sb="25" eb="27">
      <t>ホウモン</t>
    </rPh>
    <rPh sb="27" eb="29">
      <t>カイゴ</t>
    </rPh>
    <rPh sb="30" eb="32">
      <t>テイキョウ</t>
    </rPh>
    <rPh sb="33" eb="36">
      <t>ショウガイシャ</t>
    </rPh>
    <rPh sb="36" eb="38">
      <t>キョタク</t>
    </rPh>
    <rPh sb="38" eb="40">
      <t>カイゴ</t>
    </rPh>
    <rPh sb="40" eb="43">
      <t>ジュウギョウシャ</t>
    </rPh>
    <rPh sb="43" eb="45">
      <t>キソ</t>
    </rPh>
    <rPh sb="45" eb="47">
      <t>ケンシュウ</t>
    </rPh>
    <rPh sb="47" eb="49">
      <t>カテイ</t>
    </rPh>
    <rPh sb="49" eb="52">
      <t>シュウリョウシャ</t>
    </rPh>
    <rPh sb="52" eb="53">
      <t>トウ</t>
    </rPh>
    <rPh sb="54" eb="56">
      <t>テイキョウ</t>
    </rPh>
    <phoneticPr fontId="2"/>
  </si>
  <si>
    <t>障害福祉制度の指定訪問介護事業所が、要介護高齢者に訪問介護を提供（重度訪問介護従業者養成研修課程修了者が訪問介護を提供）</t>
    <rPh sb="0" eb="2">
      <t>ショウガイ</t>
    </rPh>
    <rPh sb="2" eb="4">
      <t>フクシ</t>
    </rPh>
    <rPh sb="4" eb="6">
      <t>セイド</t>
    </rPh>
    <rPh sb="7" eb="9">
      <t>シテイ</t>
    </rPh>
    <rPh sb="9" eb="11">
      <t>ホウモン</t>
    </rPh>
    <rPh sb="11" eb="13">
      <t>カイゴ</t>
    </rPh>
    <rPh sb="13" eb="16">
      <t>ジギョウショ</t>
    </rPh>
    <rPh sb="18" eb="21">
      <t>ヨウカイゴ</t>
    </rPh>
    <rPh sb="21" eb="24">
      <t>コウレイシャ</t>
    </rPh>
    <rPh sb="25" eb="27">
      <t>ホウモン</t>
    </rPh>
    <rPh sb="27" eb="29">
      <t>カイゴ</t>
    </rPh>
    <rPh sb="30" eb="32">
      <t>テイキョウ</t>
    </rPh>
    <rPh sb="33" eb="35">
      <t>ジュウド</t>
    </rPh>
    <rPh sb="35" eb="37">
      <t>ホウモン</t>
    </rPh>
    <rPh sb="37" eb="39">
      <t>カイゴ</t>
    </rPh>
    <rPh sb="39" eb="42">
      <t>ジュウギョウシャ</t>
    </rPh>
    <rPh sb="42" eb="44">
      <t>ヨウセイ</t>
    </rPh>
    <rPh sb="44" eb="46">
      <t>ケンシュウ</t>
    </rPh>
    <rPh sb="46" eb="48">
      <t>カテイ</t>
    </rPh>
    <rPh sb="48" eb="51">
      <t>シュウリョウシャ</t>
    </rPh>
    <rPh sb="52" eb="54">
      <t>ホウモン</t>
    </rPh>
    <rPh sb="54" eb="56">
      <t>カイゴ</t>
    </rPh>
    <rPh sb="57" eb="59">
      <t>テイキョウ</t>
    </rPh>
    <phoneticPr fontId="2"/>
  </si>
  <si>
    <t>障害福祉制度の指定重度訪問介護事業所が、要介護高齢者に対し訪問介護を提供</t>
    <rPh sb="0" eb="2">
      <t>ショウガイ</t>
    </rPh>
    <rPh sb="2" eb="4">
      <t>フクシ</t>
    </rPh>
    <rPh sb="4" eb="6">
      <t>セイド</t>
    </rPh>
    <rPh sb="7" eb="9">
      <t>シテイ</t>
    </rPh>
    <rPh sb="9" eb="11">
      <t>ジュウド</t>
    </rPh>
    <rPh sb="11" eb="13">
      <t>ホウモン</t>
    </rPh>
    <rPh sb="13" eb="15">
      <t>カイゴ</t>
    </rPh>
    <rPh sb="15" eb="18">
      <t>ジギョウショ</t>
    </rPh>
    <rPh sb="20" eb="23">
      <t>ヨウカイゴ</t>
    </rPh>
    <rPh sb="23" eb="26">
      <t>コウレイシャ</t>
    </rPh>
    <rPh sb="27" eb="28">
      <t>タイ</t>
    </rPh>
    <rPh sb="29" eb="31">
      <t>ホウモン</t>
    </rPh>
    <rPh sb="31" eb="33">
      <t>カイゴ</t>
    </rPh>
    <rPh sb="34" eb="36">
      <t>テイキョウ</t>
    </rPh>
    <phoneticPr fontId="2"/>
  </si>
  <si>
    <t>所定単位数の70/100</t>
    <rPh sb="0" eb="2">
      <t>ショテイ</t>
    </rPh>
    <rPh sb="2" eb="5">
      <t>タンイスウ</t>
    </rPh>
    <phoneticPr fontId="2"/>
  </si>
  <si>
    <t>所定単位数の93/100</t>
    <rPh sb="0" eb="2">
      <t>ショテイ</t>
    </rPh>
    <rPh sb="2" eb="5">
      <t>タンイスウ</t>
    </rPh>
    <phoneticPr fontId="2"/>
  </si>
  <si>
    <t>　　年　　月　　日現在</t>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</si>
  <si>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</si>
  <si>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実施</t>
    <rPh sb="0" eb="2">
      <t>ジッシ</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</si>
  <si>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</si>
  <si>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※月の途中で要介護度が変更になった者については，介護度の高い方に区分する。</t>
    <phoneticPr fontId="2"/>
  </si>
  <si>
    <t>※黄色のセルを入力してください。</t>
    <rPh sb="1" eb="3">
      <t>キイロ</t>
    </rPh>
    <rPh sb="7" eb="9">
      <t>ニュウリョク</t>
    </rPh>
    <phoneticPr fontId="43"/>
  </si>
  <si>
    <t>痰の吸引について</t>
    <rPh sb="0" eb="1">
      <t>タン</t>
    </rPh>
    <rPh sb="2" eb="4">
      <t>キュウイン</t>
    </rPh>
    <phoneticPr fontId="43"/>
  </si>
  <si>
    <t xml:space="preserve">
利用実人員
合計</t>
    <rPh sb="1" eb="3">
      <t>リヨウ</t>
    </rPh>
    <rPh sb="3" eb="4">
      <t>ジツ</t>
    </rPh>
    <rPh sb="4" eb="6">
      <t>ジンイン</t>
    </rPh>
    <rPh sb="7" eb="9">
      <t>ゴウケイ</t>
    </rPh>
    <phoneticPr fontId="23"/>
  </si>
  <si>
    <t>加算I・Ⅲ
割合
(％）</t>
    <rPh sb="0" eb="2">
      <t>カサン</t>
    </rPh>
    <rPh sb="6" eb="8">
      <t>ワリアイ</t>
    </rPh>
    <phoneticPr fontId="23"/>
  </si>
  <si>
    <t>加算Ⅳ
割合
(％）</t>
    <rPh sb="0" eb="2">
      <t>カサン</t>
    </rPh>
    <rPh sb="4" eb="6">
      <t>ワリアイ</t>
    </rPh>
    <phoneticPr fontId="23"/>
  </si>
  <si>
    <t>要介護3の利用者</t>
    <rPh sb="0" eb="3">
      <t>ヨウカイゴ</t>
    </rPh>
    <rPh sb="5" eb="8">
      <t>リヨウシャ</t>
    </rPh>
    <phoneticPr fontId="43"/>
  </si>
  <si>
    <t>要介護４・５の合計</t>
    <rPh sb="0" eb="3">
      <t>ヨウカイゴ</t>
    </rPh>
    <rPh sb="7" eb="9">
      <t>ゴウケイ</t>
    </rPh>
    <phoneticPr fontId="2"/>
  </si>
  <si>
    <t>日常生活自立度Ⅲ以上の利用実人員合計</t>
    <rPh sb="0" eb="2">
      <t>ニチジョウ</t>
    </rPh>
    <rPh sb="2" eb="4">
      <t>セイカツ</t>
    </rPh>
    <rPh sb="4" eb="7">
      <t>ジリツド</t>
    </rPh>
    <rPh sb="8" eb="10">
      <t>イジョウ</t>
    </rPh>
    <rPh sb="11" eb="13">
      <t>リヨウ</t>
    </rPh>
    <rPh sb="13" eb="14">
      <t>ミ</t>
    </rPh>
    <rPh sb="14" eb="16">
      <t>ジンイン</t>
    </rPh>
    <rPh sb="16" eb="18">
      <t>ゴウケイ</t>
    </rPh>
    <phoneticPr fontId="23"/>
  </si>
  <si>
    <t>喀痰吸引等の行為を必要とする者の合計（※）</t>
    <rPh sb="0" eb="2">
      <t>カクタン</t>
    </rPh>
    <rPh sb="2" eb="4">
      <t>キュウイン</t>
    </rPh>
    <rPh sb="4" eb="5">
      <t>トウ</t>
    </rPh>
    <rPh sb="6" eb="8">
      <t>コウイ</t>
    </rPh>
    <rPh sb="9" eb="11">
      <t>ヒツヨウ</t>
    </rPh>
    <rPh sb="14" eb="15">
      <t>モノ</t>
    </rPh>
    <rPh sb="16" eb="18">
      <t>ゴウケイ</t>
    </rPh>
    <phoneticPr fontId="23"/>
  </si>
  <si>
    <t>①日常生活
自立度
Ⅲ以上</t>
    <rPh sb="1" eb="3">
      <t>ニチジョウ</t>
    </rPh>
    <rPh sb="3" eb="5">
      <t>セイカツ</t>
    </rPh>
    <rPh sb="6" eb="9">
      <t>ジリツド</t>
    </rPh>
    <rPh sb="11" eb="13">
      <t>イジョウ</t>
    </rPh>
    <phoneticPr fontId="23"/>
  </si>
  <si>
    <t>②喀痰吸引等の行為を必要とする者</t>
    <phoneticPr fontId="2"/>
  </si>
  <si>
    <t>左記①②のいずれにもあたらない</t>
    <rPh sb="0" eb="2">
      <t>サキ</t>
    </rPh>
    <phoneticPr fontId="2"/>
  </si>
  <si>
    <t>記載例</t>
    <rPh sb="0" eb="3">
      <t>キサイレイ</t>
    </rPh>
    <phoneticPr fontId="23"/>
  </si>
  <si>
    <t>4月</t>
    <rPh sb="1" eb="2">
      <t>ガツ</t>
    </rPh>
    <phoneticPr fontId="2"/>
  </si>
  <si>
    <t>5月</t>
    <rPh sb="1" eb="2">
      <t>ガツ</t>
    </rPh>
    <phoneticPr fontId="2"/>
  </si>
  <si>
    <t>6月</t>
  </si>
  <si>
    <t>7月</t>
  </si>
  <si>
    <t>8月</t>
  </si>
  <si>
    <t>9月</t>
  </si>
  <si>
    <t>10月</t>
  </si>
  <si>
    <t>11月</t>
  </si>
  <si>
    <t>12月</t>
  </si>
  <si>
    <t>1月</t>
  </si>
  <si>
    <t>2月</t>
  </si>
  <si>
    <t>計</t>
    <rPh sb="0" eb="1">
      <t>ケイ</t>
    </rPh>
    <phoneticPr fontId="43"/>
  </si>
  <si>
    <t>実績のある月数</t>
    <rPh sb="0" eb="2">
      <t>ジッセキ</t>
    </rPh>
    <rPh sb="5" eb="7">
      <t>ツキスウ</t>
    </rPh>
    <phoneticPr fontId="2"/>
  </si>
  <si>
    <t>※「喀痰吸引等を必要とする者」を計算に含めることができるのは,たんの吸引等の業務を行うための登録を受けている事業所に限られます。</t>
    <rPh sb="2" eb="4">
      <t>カクタン</t>
    </rPh>
    <rPh sb="4" eb="6">
      <t>キュウイン</t>
    </rPh>
    <rPh sb="6" eb="7">
      <t>トウ</t>
    </rPh>
    <rPh sb="8" eb="10">
      <t>ヒツヨウ</t>
    </rPh>
    <rPh sb="13" eb="14">
      <t>モノ</t>
    </rPh>
    <rPh sb="16" eb="18">
      <t>ケイサン</t>
    </rPh>
    <rPh sb="19" eb="20">
      <t>フク</t>
    </rPh>
    <rPh sb="34" eb="36">
      <t>キュウイン</t>
    </rPh>
    <rPh sb="36" eb="37">
      <t>トウ</t>
    </rPh>
    <rPh sb="38" eb="40">
      <t>ギョウム</t>
    </rPh>
    <rPh sb="41" eb="42">
      <t>オコナ</t>
    </rPh>
    <rPh sb="46" eb="48">
      <t>トウロク</t>
    </rPh>
    <rPh sb="49" eb="50">
      <t>ウ</t>
    </rPh>
    <rPh sb="54" eb="57">
      <t>ジギョウショ</t>
    </rPh>
    <rPh sb="58" eb="59">
      <t>カギ</t>
    </rPh>
    <phoneticPr fontId="2"/>
  </si>
  <si>
    <t>算定要件</t>
    <rPh sb="0" eb="2">
      <t>サンテイ</t>
    </rPh>
    <rPh sb="2" eb="4">
      <t>ヨウケン</t>
    </rPh>
    <phoneticPr fontId="2"/>
  </si>
  <si>
    <t>判定</t>
    <rPh sb="0" eb="2">
      <t>ハンテイ</t>
    </rPh>
    <phoneticPr fontId="2"/>
  </si>
  <si>
    <t>※実績のない月は0を入力してください。</t>
    <rPh sb="1" eb="3">
      <t>ジッセキ</t>
    </rPh>
    <rPh sb="6" eb="7">
      <t>ツキ</t>
    </rPh>
    <rPh sb="10" eb="12">
      <t>ニュウリョク</t>
    </rPh>
    <phoneticPr fontId="2"/>
  </si>
  <si>
    <t>5月</t>
  </si>
  <si>
    <t>計（人）</t>
    <rPh sb="0" eb="1">
      <t>ケイ</t>
    </rPh>
    <rPh sb="2" eb="3">
      <t>ニン</t>
    </rPh>
    <phoneticPr fontId="2"/>
  </si>
  <si>
    <t>訪問介護員の常勤換算総数（Ａ）</t>
    <rPh sb="0" eb="2">
      <t>ホウモン</t>
    </rPh>
    <rPh sb="2" eb="4">
      <t>カイゴ</t>
    </rPh>
    <rPh sb="4" eb="5">
      <t>イン</t>
    </rPh>
    <rPh sb="6" eb="8">
      <t>ジョウキン</t>
    </rPh>
    <rPh sb="8" eb="10">
      <t>カンサン</t>
    </rPh>
    <rPh sb="10" eb="12">
      <t>ソウスウ</t>
    </rPh>
    <phoneticPr fontId="2"/>
  </si>
  <si>
    <t>介護福祉士常勤換算数（Ｂ）</t>
    <rPh sb="0" eb="2">
      <t>カイゴ</t>
    </rPh>
    <rPh sb="2" eb="5">
      <t>フクシシ</t>
    </rPh>
    <rPh sb="5" eb="7">
      <t>ジョウキン</t>
    </rPh>
    <rPh sb="7" eb="9">
      <t>カンサン</t>
    </rPh>
    <rPh sb="9" eb="10">
      <t>スウ</t>
    </rPh>
    <phoneticPr fontId="2"/>
  </si>
  <si>
    <t>実務者研修修了者
の常勤換算数（Ｃ）</t>
    <rPh sb="10" eb="12">
      <t>ジョウキン</t>
    </rPh>
    <rPh sb="12" eb="14">
      <t>カンサン</t>
    </rPh>
    <rPh sb="14" eb="15">
      <t>スウ</t>
    </rPh>
    <phoneticPr fontId="2"/>
  </si>
  <si>
    <t>介護職員基礎研修過程終了者
の常勤換算数（Ｄ）</t>
    <rPh sb="15" eb="17">
      <t>ジョウキン</t>
    </rPh>
    <rPh sb="17" eb="19">
      <t>カンサン</t>
    </rPh>
    <rPh sb="18" eb="20">
      <t>サンスウ</t>
    </rPh>
    <phoneticPr fontId="2"/>
  </si>
  <si>
    <t>小計Ｅ（Ｂ＋Ｃ＋Ｄ）</t>
    <rPh sb="0" eb="2">
      <t>ショウケイ</t>
    </rPh>
    <phoneticPr fontId="2"/>
  </si>
  <si>
    <t>B/A</t>
    <phoneticPr fontId="2"/>
  </si>
  <si>
    <t>Ｅ/A</t>
    <phoneticPr fontId="2"/>
  </si>
  <si>
    <t>加算要件</t>
    <phoneticPr fontId="2"/>
  </si>
  <si>
    <t>実績のある月数</t>
    <rPh sb="0" eb="2">
      <t>ジッセキ</t>
    </rPh>
    <rPh sb="5" eb="6">
      <t>ツキ</t>
    </rPh>
    <rPh sb="6" eb="7">
      <t>スウ</t>
    </rPh>
    <phoneticPr fontId="2"/>
  </si>
  <si>
    <t>要件確認（％）</t>
    <rPh sb="0" eb="2">
      <t>ヨウケン</t>
    </rPh>
    <rPh sb="2" eb="4">
      <t>カクニン</t>
    </rPh>
    <phoneticPr fontId="2"/>
  </si>
  <si>
    <t>介護福祉士数</t>
    <rPh sb="0" eb="2">
      <t>カイゴ</t>
    </rPh>
    <rPh sb="2" eb="5">
      <t>フクシシ</t>
    </rPh>
    <rPh sb="5" eb="6">
      <t>スウ</t>
    </rPh>
    <phoneticPr fontId="2"/>
  </si>
  <si>
    <t>介護福祉士
実務者研修終了者
介護職員基礎研修過程終了者の合計</t>
    <rPh sb="0" eb="2">
      <t>カイゴ</t>
    </rPh>
    <rPh sb="2" eb="5">
      <t>フクシシ</t>
    </rPh>
    <rPh sb="6" eb="9">
      <t>ジツムシャ</t>
    </rPh>
    <rPh sb="9" eb="11">
      <t>ケンシュウ</t>
    </rPh>
    <rPh sb="11" eb="13">
      <t>シュウリョウ</t>
    </rPh>
    <rPh sb="13" eb="14">
      <t>シャ</t>
    </rPh>
    <rPh sb="15" eb="17">
      <t>カイゴ</t>
    </rPh>
    <rPh sb="17" eb="19">
      <t>ショクイン</t>
    </rPh>
    <rPh sb="19" eb="21">
      <t>キソ</t>
    </rPh>
    <rPh sb="21" eb="23">
      <t>ケンシュウ</t>
    </rPh>
    <rPh sb="23" eb="25">
      <t>カテイ</t>
    </rPh>
    <rPh sb="25" eb="27">
      <t>シュウリョウ</t>
    </rPh>
    <rPh sb="27" eb="28">
      <t>シャ</t>
    </rPh>
    <rPh sb="29" eb="31">
      <t>ゴウケイ</t>
    </rPh>
    <phoneticPr fontId="2"/>
  </si>
  <si>
    <t>算定区分</t>
    <rPh sb="0" eb="2">
      <t>サンテイ</t>
    </rPh>
    <rPh sb="2" eb="4">
      <t>クブン</t>
    </rPh>
    <phoneticPr fontId="2"/>
  </si>
  <si>
    <t>加算Ⅰ</t>
    <rPh sb="0" eb="2">
      <t>カサン</t>
    </rPh>
    <phoneticPr fontId="2"/>
  </si>
  <si>
    <t>加算Ⅱ</t>
    <rPh sb="0" eb="2">
      <t>カサン</t>
    </rPh>
    <phoneticPr fontId="2"/>
  </si>
  <si>
    <t>加算Ⅲ</t>
    <rPh sb="0" eb="2">
      <t>カサン</t>
    </rPh>
    <phoneticPr fontId="2"/>
  </si>
  <si>
    <t>加算Ⅳ</t>
    <rPh sb="0" eb="2">
      <t>カサン</t>
    </rPh>
    <phoneticPr fontId="2"/>
  </si>
  <si>
    <t>⑴</t>
    <phoneticPr fontId="2"/>
  </si>
  <si>
    <t>５　特定事業所加算について（該当事業所のみ記入して下さい）</t>
    <rPh sb="2" eb="4">
      <t>トクテイ</t>
    </rPh>
    <rPh sb="4" eb="7">
      <t>ジギョウショ</t>
    </rPh>
    <rPh sb="7" eb="9">
      <t>カサン</t>
    </rPh>
    <rPh sb="14" eb="16">
      <t>ガイトウ</t>
    </rPh>
    <rPh sb="16" eb="19">
      <t>ジギョウショ</t>
    </rPh>
    <rPh sb="21" eb="23">
      <t>キニュウ</t>
    </rPh>
    <rPh sb="25" eb="26">
      <t>クダ</t>
    </rPh>
    <phoneticPr fontId="2"/>
  </si>
  <si>
    <t>⑵</t>
    <phoneticPr fontId="2"/>
  </si>
  <si>
    <t>⑶</t>
    <phoneticPr fontId="2"/>
  </si>
  <si>
    <t>⑷</t>
    <phoneticPr fontId="2"/>
  </si>
  <si>
    <t>⑸</t>
    <phoneticPr fontId="2"/>
  </si>
  <si>
    <t>⑹</t>
    <phoneticPr fontId="2"/>
  </si>
  <si>
    <t>⑺</t>
    <phoneticPr fontId="2"/>
  </si>
  <si>
    <t>二⑵</t>
    <rPh sb="0" eb="1">
      <t>ニ</t>
    </rPh>
    <phoneticPr fontId="2"/>
  </si>
  <si>
    <t>⑶</t>
    <phoneticPr fontId="2"/>
  </si>
  <si>
    <t>⑷</t>
    <phoneticPr fontId="2"/>
  </si>
  <si>
    <t>前年度（毎年4月1日に始まり翌年3月31日をもって終わる年度）の実績を記載。ただし，前年度の実績が６月に満たない場合は前３月の実績を記載</t>
    <rPh sb="0" eb="3">
      <t>ゼンネンド</t>
    </rPh>
    <rPh sb="4" eb="6">
      <t>マイトシ</t>
    </rPh>
    <rPh sb="7" eb="8">
      <t>ガツ</t>
    </rPh>
    <rPh sb="9" eb="10">
      <t>ニチ</t>
    </rPh>
    <rPh sb="11" eb="12">
      <t>ハジ</t>
    </rPh>
    <rPh sb="14" eb="16">
      <t>ヨクネン</t>
    </rPh>
    <rPh sb="17" eb="18">
      <t>ガツ</t>
    </rPh>
    <rPh sb="20" eb="21">
      <t>ニチ</t>
    </rPh>
    <rPh sb="25" eb="26">
      <t>オ</t>
    </rPh>
    <rPh sb="28" eb="30">
      <t>ネンド</t>
    </rPh>
    <rPh sb="32" eb="34">
      <t>ジッセキ</t>
    </rPh>
    <rPh sb="35" eb="37">
      <t>キサイ</t>
    </rPh>
    <rPh sb="42" eb="44">
      <t>ゼンネン</t>
    </rPh>
    <rPh sb="44" eb="45">
      <t>ド</t>
    </rPh>
    <rPh sb="46" eb="48">
      <t>ジッセキ</t>
    </rPh>
    <rPh sb="50" eb="51">
      <t>ツキ</t>
    </rPh>
    <rPh sb="52" eb="53">
      <t>ミ</t>
    </rPh>
    <rPh sb="56" eb="58">
      <t>バアイ</t>
    </rPh>
    <rPh sb="59" eb="60">
      <t>ゼン</t>
    </rPh>
    <rPh sb="61" eb="62">
      <t>ツキ</t>
    </rPh>
    <rPh sb="63" eb="65">
      <t>ジッセキ</t>
    </rPh>
    <rPh sb="66" eb="68">
      <t>キサイ</t>
    </rPh>
    <phoneticPr fontId="2"/>
  </si>
  <si>
    <t>前３月の利用者数</t>
    <rPh sb="0" eb="1">
      <t>ゼン</t>
    </rPh>
    <rPh sb="2" eb="3">
      <t>ツキ</t>
    </rPh>
    <rPh sb="4" eb="7">
      <t>リヨウシャ</t>
    </rPh>
    <rPh sb="7" eb="8">
      <t>スウ</t>
    </rPh>
    <phoneticPr fontId="2"/>
  </si>
  <si>
    <t>サービス提供責任者の業務に主として従事する常勤のサービス提供責任者</t>
    <rPh sb="4" eb="6">
      <t>テイキョウ</t>
    </rPh>
    <rPh sb="6" eb="8">
      <t>セキニン</t>
    </rPh>
    <rPh sb="8" eb="9">
      <t>シャ</t>
    </rPh>
    <rPh sb="10" eb="12">
      <t>ギョウム</t>
    </rPh>
    <rPh sb="13" eb="14">
      <t>シュ</t>
    </rPh>
    <rPh sb="17" eb="19">
      <t>ジュウジ</t>
    </rPh>
    <rPh sb="21" eb="23">
      <t>ジョウキン</t>
    </rPh>
    <rPh sb="28" eb="30">
      <t>テイキョウ</t>
    </rPh>
    <rPh sb="30" eb="33">
      <t>セキニンシャ</t>
    </rPh>
    <phoneticPr fontId="2"/>
  </si>
  <si>
    <t>人</t>
    <rPh sb="0" eb="1">
      <t>ニン</t>
    </rPh>
    <phoneticPr fontId="2"/>
  </si>
  <si>
    <t>必要配置数</t>
    <rPh sb="0" eb="2">
      <t>ヒツヨウ</t>
    </rPh>
    <rPh sb="2" eb="4">
      <t>ハイチ</t>
    </rPh>
    <rPh sb="4" eb="5">
      <t>スウ</t>
    </rPh>
    <phoneticPr fontId="2"/>
  </si>
  <si>
    <t>判定</t>
    <rPh sb="0" eb="2">
      <t>ハンテイ</t>
    </rPh>
    <phoneticPr fontId="2"/>
  </si>
  <si>
    <t>全てのサービス提供責任者が下記ア又はイに該当する</t>
    <rPh sb="0" eb="1">
      <t>スベ</t>
    </rPh>
    <rPh sb="7" eb="9">
      <t>テイキョウ</t>
    </rPh>
    <rPh sb="9" eb="11">
      <t>セキニン</t>
    </rPh>
    <rPh sb="11" eb="12">
      <t>シャ</t>
    </rPh>
    <rPh sb="13" eb="15">
      <t>カキ</t>
    </rPh>
    <rPh sb="16" eb="17">
      <t>マタ</t>
    </rPh>
    <rPh sb="20" eb="22">
      <t>ガイトウ</t>
    </rPh>
    <phoneticPr fontId="2"/>
  </si>
  <si>
    <t>ア　３年以上の実務経験を有する介護福祉士</t>
    <rPh sb="3" eb="4">
      <t>ネン</t>
    </rPh>
    <rPh sb="4" eb="6">
      <t>イジョウ</t>
    </rPh>
    <rPh sb="7" eb="9">
      <t>ジツム</t>
    </rPh>
    <rPh sb="9" eb="11">
      <t>ケイケン</t>
    </rPh>
    <rPh sb="12" eb="13">
      <t>ユウ</t>
    </rPh>
    <rPh sb="15" eb="17">
      <t>カイゴ</t>
    </rPh>
    <rPh sb="17" eb="20">
      <t>フクシシ</t>
    </rPh>
    <phoneticPr fontId="2"/>
  </si>
  <si>
    <t>イ　５年以上の実務経験を有する実務研修修了者，基礎課程修了者，１級課程修了者</t>
    <rPh sb="3" eb="6">
      <t>ネンイジョウ</t>
    </rPh>
    <rPh sb="7" eb="9">
      <t>ジツム</t>
    </rPh>
    <rPh sb="9" eb="11">
      <t>ケイケン</t>
    </rPh>
    <rPh sb="12" eb="13">
      <t>ユウ</t>
    </rPh>
    <rPh sb="15" eb="17">
      <t>ジツム</t>
    </rPh>
    <rPh sb="17" eb="19">
      <t>ケンシュウ</t>
    </rPh>
    <rPh sb="19" eb="22">
      <t>シュウリョウシャ</t>
    </rPh>
    <rPh sb="23" eb="25">
      <t>キソ</t>
    </rPh>
    <rPh sb="25" eb="27">
      <t>カテイ</t>
    </rPh>
    <rPh sb="27" eb="30">
      <t>シュウリョウシャ</t>
    </rPh>
    <rPh sb="32" eb="33">
      <t>キュウ</t>
    </rPh>
    <rPh sb="33" eb="35">
      <t>カテイ</t>
    </rPh>
    <rPh sb="35" eb="38">
      <t>シュウリョウシャ</t>
    </rPh>
    <phoneticPr fontId="2"/>
  </si>
  <si>
    <t>計</t>
    <rPh sb="0" eb="1">
      <t>ケイ</t>
    </rPh>
    <phoneticPr fontId="2"/>
  </si>
  <si>
    <t>研修計画</t>
    <rPh sb="0" eb="2">
      <t>ケンシュウ</t>
    </rPh>
    <rPh sb="2" eb="4">
      <t>ケイカク</t>
    </rPh>
    <phoneticPr fontId="2"/>
  </si>
  <si>
    <t>チェックシート</t>
    <phoneticPr fontId="2"/>
  </si>
  <si>
    <t>技術指導会議</t>
    <rPh sb="0" eb="2">
      <t>ギジュツ</t>
    </rPh>
    <rPh sb="2" eb="4">
      <t>シドウ</t>
    </rPh>
    <rPh sb="4" eb="6">
      <t>カイギ</t>
    </rPh>
    <phoneticPr fontId="2"/>
  </si>
  <si>
    <t>チェックシート</t>
    <phoneticPr fontId="2"/>
  </si>
  <si>
    <t>訪問介護員への手順書及び報告</t>
    <rPh sb="0" eb="2">
      <t>ホウモン</t>
    </rPh>
    <rPh sb="2" eb="4">
      <t>カイゴ</t>
    </rPh>
    <rPh sb="4" eb="5">
      <t>イン</t>
    </rPh>
    <rPh sb="7" eb="10">
      <t>テジュンショ</t>
    </rPh>
    <rPh sb="10" eb="11">
      <t>オヨ</t>
    </rPh>
    <rPh sb="12" eb="14">
      <t>ホウコク</t>
    </rPh>
    <phoneticPr fontId="2"/>
  </si>
  <si>
    <t>チェックシート</t>
    <phoneticPr fontId="2"/>
  </si>
  <si>
    <t>健康診断</t>
    <rPh sb="0" eb="2">
      <t>ケンコウ</t>
    </rPh>
    <rPh sb="2" eb="4">
      <t>シンダン</t>
    </rPh>
    <phoneticPr fontId="2"/>
  </si>
  <si>
    <t>緊急時対応方法</t>
    <rPh sb="0" eb="2">
      <t>キンキュウ</t>
    </rPh>
    <rPh sb="2" eb="3">
      <t>ジ</t>
    </rPh>
    <rPh sb="3" eb="5">
      <t>タイオウ</t>
    </rPh>
    <rPh sb="5" eb="7">
      <t>ホウホウ</t>
    </rPh>
    <phoneticPr fontId="2"/>
  </si>
  <si>
    <t>チェックシート</t>
    <phoneticPr fontId="2"/>
  </si>
  <si>
    <t>介福割合</t>
    <rPh sb="0" eb="1">
      <t>スケ</t>
    </rPh>
    <rPh sb="1" eb="2">
      <t>フク</t>
    </rPh>
    <rPh sb="2" eb="4">
      <t>ワリアイ</t>
    </rPh>
    <phoneticPr fontId="2"/>
  </si>
  <si>
    <t>サ責</t>
    <rPh sb="1" eb="2">
      <t>セキ</t>
    </rPh>
    <phoneticPr fontId="2"/>
  </si>
  <si>
    <t>本表①</t>
    <rPh sb="0" eb="2">
      <t>ホンヒョウ</t>
    </rPh>
    <phoneticPr fontId="2"/>
  </si>
  <si>
    <t>本表②</t>
    <rPh sb="0" eb="2">
      <t>ホンヒョウ</t>
    </rPh>
    <phoneticPr fontId="2"/>
  </si>
  <si>
    <t>全てのサ責に個別研修計画</t>
    <rPh sb="0" eb="1">
      <t>スベ</t>
    </rPh>
    <rPh sb="4" eb="5">
      <t>セキ</t>
    </rPh>
    <rPh sb="6" eb="8">
      <t>コベツ</t>
    </rPh>
    <rPh sb="8" eb="10">
      <t>ケンシュウ</t>
    </rPh>
    <rPh sb="10" eb="12">
      <t>ケイカク</t>
    </rPh>
    <phoneticPr fontId="2"/>
  </si>
  <si>
    <t>⑹関係</t>
    <rPh sb="1" eb="3">
      <t>カンケイ</t>
    </rPh>
    <phoneticPr fontId="2"/>
  </si>
  <si>
    <t>二⑶関係</t>
    <rPh sb="0" eb="1">
      <t>ニ</t>
    </rPh>
    <rPh sb="2" eb="4">
      <t>カンケイ</t>
    </rPh>
    <phoneticPr fontId="2"/>
  </si>
  <si>
    <t>2人以下判定</t>
    <rPh sb="1" eb="4">
      <t>ニンイカ</t>
    </rPh>
    <rPh sb="4" eb="6">
      <t>ハンテイ</t>
    </rPh>
    <phoneticPr fontId="2"/>
  </si>
  <si>
    <t>必要数</t>
    <rPh sb="0" eb="3">
      <t>ヒツヨウスウ</t>
    </rPh>
    <phoneticPr fontId="2"/>
  </si>
  <si>
    <t>判定</t>
    <rPh sb="0" eb="2">
      <t>ハンテイ</t>
    </rPh>
    <phoneticPr fontId="2"/>
  </si>
  <si>
    <t>配置数</t>
    <rPh sb="0" eb="3">
      <t>ハイチスウ</t>
    </rPh>
    <phoneticPr fontId="2"/>
  </si>
  <si>
    <t>中重度</t>
    <rPh sb="0" eb="3">
      <t>チュウジュウド</t>
    </rPh>
    <phoneticPr fontId="2"/>
  </si>
  <si>
    <t>※前年度（３月を除く）の利用者の実人員を入力してください。</t>
    <rPh sb="1" eb="4">
      <t>ゼンネンド</t>
    </rPh>
    <rPh sb="6" eb="7">
      <t>ガツ</t>
    </rPh>
    <rPh sb="8" eb="9">
      <t>ノゾ</t>
    </rPh>
    <rPh sb="12" eb="15">
      <t>リヨウシャ</t>
    </rPh>
    <rPh sb="16" eb="17">
      <t>ジツ</t>
    </rPh>
    <rPh sb="17" eb="19">
      <t>ジンイン</t>
    </rPh>
    <rPh sb="20" eb="22">
      <t>ニュウリョク</t>
    </rPh>
    <phoneticPr fontId="2"/>
  </si>
  <si>
    <t>加算Ⅴ</t>
    <rPh sb="0" eb="2">
      <t>カサン</t>
    </rPh>
    <phoneticPr fontId="2"/>
  </si>
  <si>
    <t>加算Ⅲと加算Ⅴを併算定する場合入力⇒</t>
    <rPh sb="0" eb="2">
      <t>カサン</t>
    </rPh>
    <rPh sb="4" eb="6">
      <t>カサン</t>
    </rPh>
    <rPh sb="8" eb="9">
      <t>ヘイ</t>
    </rPh>
    <rPh sb="9" eb="11">
      <t>サンテイ</t>
    </rPh>
    <rPh sb="13" eb="15">
      <t>バアイ</t>
    </rPh>
    <rPh sb="15" eb="17">
      <t>ニュウリョク</t>
    </rPh>
    <phoneticPr fontId="2"/>
  </si>
  <si>
    <t>新</t>
    <rPh sb="0" eb="1">
      <t>シン</t>
    </rPh>
    <phoneticPr fontId="2"/>
  </si>
  <si>
    <t>勤続年数７年以上の職員（F）</t>
    <rPh sb="0" eb="2">
      <t>キンゾク</t>
    </rPh>
    <rPh sb="2" eb="4">
      <t>ネンスウ</t>
    </rPh>
    <rPh sb="5" eb="8">
      <t>ネンイジョウ</t>
    </rPh>
    <rPh sb="9" eb="11">
      <t>ショクイン</t>
    </rPh>
    <phoneticPr fontId="2"/>
  </si>
  <si>
    <t>F/A</t>
    <phoneticPr fontId="2"/>
  </si>
  <si>
    <t>訪問介護員における勤続７年以上の職員の割合</t>
    <rPh sb="0" eb="2">
      <t>ホウモン</t>
    </rPh>
    <rPh sb="2" eb="4">
      <t>カイゴ</t>
    </rPh>
    <rPh sb="4" eb="5">
      <t>イン</t>
    </rPh>
    <rPh sb="9" eb="11">
      <t>キンゾク</t>
    </rPh>
    <rPh sb="12" eb="13">
      <t>ネン</t>
    </rPh>
    <rPh sb="13" eb="15">
      <t>イジョウ</t>
    </rPh>
    <rPh sb="16" eb="18">
      <t>ショクイン</t>
    </rPh>
    <rPh sb="19" eb="21">
      <t>ワリアイ</t>
    </rPh>
    <phoneticPr fontId="2"/>
  </si>
  <si>
    <t>認知症専門ケア加算（Ⅰ）</t>
    <rPh sb="0" eb="3">
      <t>ニンチショウ</t>
    </rPh>
    <rPh sb="3" eb="5">
      <t>センモン</t>
    </rPh>
    <rPh sb="7" eb="9">
      <t>カサン</t>
    </rPh>
    <phoneticPr fontId="2"/>
  </si>
  <si>
    <t>認知症専門ケア加算（Ⅱ）</t>
    <rPh sb="0" eb="3">
      <t>ニンチショウ</t>
    </rPh>
    <rPh sb="3" eb="5">
      <t>センモン</t>
    </rPh>
    <rPh sb="7" eb="9">
      <t>カサン</t>
    </rPh>
    <phoneticPr fontId="2"/>
  </si>
  <si>
    <t>※人材要件，中重度要件のみの判定表です。
自己点検チェックシートにその他要件を示していますので，算定に当たっては必ず各要件を満たすことを確認してください。</t>
    <rPh sb="1" eb="3">
      <t>ジンザイ</t>
    </rPh>
    <rPh sb="3" eb="5">
      <t>ヨウケン</t>
    </rPh>
    <rPh sb="6" eb="9">
      <t>チュウジュウド</t>
    </rPh>
    <rPh sb="9" eb="11">
      <t>ヨウケン</t>
    </rPh>
    <rPh sb="14" eb="17">
      <t>ハンテイヒョウ</t>
    </rPh>
    <rPh sb="21" eb="23">
      <t>ジコ</t>
    </rPh>
    <rPh sb="23" eb="25">
      <t>テンケン</t>
    </rPh>
    <rPh sb="35" eb="36">
      <t>タ</t>
    </rPh>
    <rPh sb="36" eb="38">
      <t>ヨウケン</t>
    </rPh>
    <rPh sb="39" eb="40">
      <t>シメ</t>
    </rPh>
    <rPh sb="48" eb="50">
      <t>サンテイ</t>
    </rPh>
    <rPh sb="51" eb="52">
      <t>ア</t>
    </rPh>
    <rPh sb="56" eb="57">
      <t>カナラ</t>
    </rPh>
    <rPh sb="58" eb="59">
      <t>カク</t>
    </rPh>
    <rPh sb="59" eb="61">
      <t>ヨウケン</t>
    </rPh>
    <rPh sb="62" eb="63">
      <t>ミ</t>
    </rPh>
    <rPh sb="68" eb="70">
      <t>カクニン</t>
    </rPh>
    <phoneticPr fontId="2"/>
  </si>
  <si>
    <t>①　訪問介護員の人材要件</t>
    <rPh sb="2" eb="4">
      <t>ホウモン</t>
    </rPh>
    <rPh sb="4" eb="7">
      <t>カイゴイン</t>
    </rPh>
    <rPh sb="8" eb="10">
      <t>ジンザイ</t>
    </rPh>
    <rPh sb="10" eb="12">
      <t>ヨウケン</t>
    </rPh>
    <phoneticPr fontId="2"/>
  </si>
  <si>
    <t>③　中重度要件</t>
    <rPh sb="2" eb="5">
      <t>チュウジュウド</t>
    </rPh>
    <rPh sb="5" eb="7">
      <t>ヨウケン</t>
    </rPh>
    <phoneticPr fontId="2"/>
  </si>
  <si>
    <t>「介護報酬自己点検シート」も提出してください。</t>
    <rPh sb="1" eb="3">
      <t>カイゴ</t>
    </rPh>
    <rPh sb="3" eb="5">
      <t>ホウシュウ</t>
    </rPh>
    <rPh sb="14" eb="16">
      <t>テイシュツ</t>
    </rPh>
    <phoneticPr fontId="2"/>
  </si>
  <si>
    <t>※「指定居宅サービス事業所等」とは，指定居宅サービス事業所，指定地域密着型サービス事業所，指定居宅介護支援事業所及び介護保険施設をいいます。</t>
    <rPh sb="30" eb="32">
      <t>シテイ</t>
    </rPh>
    <rPh sb="32" eb="34">
      <t>チイキ</t>
    </rPh>
    <rPh sb="34" eb="37">
      <t>ミッチャクガタ</t>
    </rPh>
    <rPh sb="41" eb="44">
      <t>ジギョウショ</t>
    </rPh>
    <rPh sb="45" eb="47">
      <t>シテイ</t>
    </rPh>
    <phoneticPr fontId="2"/>
  </si>
  <si>
    <t>※「併設する」とは，開設者が同じで同一敷地内にあるものをいい，当該施設と公道を挟んで隣接するものを含みます。</t>
    <phoneticPr fontId="2"/>
  </si>
  <si>
    <t>指定訪問介護事業所運営指導事前提出資料</t>
    <rPh sb="0" eb="2">
      <t>シテイ</t>
    </rPh>
    <rPh sb="2" eb="4">
      <t>ホウモン</t>
    </rPh>
    <rPh sb="4" eb="6">
      <t>カイゴ</t>
    </rPh>
    <rPh sb="6" eb="9">
      <t>ジギョウショ</t>
    </rPh>
    <rPh sb="9" eb="11">
      <t>ウンエイ</t>
    </rPh>
    <rPh sb="11" eb="13">
      <t>シドウ</t>
    </rPh>
    <rPh sb="13" eb="15">
      <t>ジゼン</t>
    </rPh>
    <rPh sb="15" eb="17">
      <t>テイシュツ</t>
    </rPh>
    <rPh sb="17" eb="19">
      <t>シリョウ</t>
    </rPh>
    <phoneticPr fontId="2"/>
  </si>
  <si>
    <t>101 訪問介護費</t>
    <phoneticPr fontId="2"/>
  </si>
  <si>
    <t>２人の訪問介護員等による場合</t>
    <rPh sb="0" eb="2">
      <t>フタリ</t>
    </rPh>
    <rPh sb="3" eb="5">
      <t>ホウモン</t>
    </rPh>
    <rPh sb="5" eb="8">
      <t>カイゴイン</t>
    </rPh>
    <rPh sb="8" eb="9">
      <t>トウ</t>
    </rPh>
    <rPh sb="12" eb="14">
      <t>バアイ</t>
    </rPh>
    <phoneticPr fontId="2"/>
  </si>
  <si>
    <t>利用者又は家族等の同意</t>
    <rPh sb="0" eb="3">
      <t>リヨウシャ</t>
    </rPh>
    <rPh sb="3" eb="4">
      <t>マタ</t>
    </rPh>
    <rPh sb="5" eb="7">
      <t>カゾク</t>
    </rPh>
    <rPh sb="7" eb="8">
      <t>トウ</t>
    </rPh>
    <rPh sb="9" eb="11">
      <t>ドウイ</t>
    </rPh>
    <phoneticPr fontId="2"/>
  </si>
  <si>
    <t>□</t>
    <phoneticPr fontId="2"/>
  </si>
  <si>
    <t>夜間の場合の加算</t>
    <rPh sb="0" eb="2">
      <t>ヤカン</t>
    </rPh>
    <rPh sb="3" eb="5">
      <t>バアイ</t>
    </rPh>
    <rPh sb="6" eb="8">
      <t>カサン</t>
    </rPh>
    <phoneticPr fontId="2"/>
  </si>
  <si>
    <t>居宅サービス計画上又は訪問介護計画上、サービスの開始時刻が18時～22時</t>
    <rPh sb="0" eb="2">
      <t>キョタク</t>
    </rPh>
    <rPh sb="6" eb="8">
      <t>ケイカク</t>
    </rPh>
    <rPh sb="8" eb="9">
      <t>ジョウ</t>
    </rPh>
    <rPh sb="9" eb="10">
      <t>マタ</t>
    </rPh>
    <rPh sb="11" eb="13">
      <t>ホウモン</t>
    </rPh>
    <rPh sb="13" eb="15">
      <t>カイゴ</t>
    </rPh>
    <rPh sb="15" eb="17">
      <t>ケイカク</t>
    </rPh>
    <rPh sb="17" eb="18">
      <t>ジョウ</t>
    </rPh>
    <rPh sb="24" eb="26">
      <t>カイシ</t>
    </rPh>
    <rPh sb="26" eb="28">
      <t>ジコク</t>
    </rPh>
    <rPh sb="31" eb="32">
      <t>ジ</t>
    </rPh>
    <rPh sb="35" eb="36">
      <t>ジ</t>
    </rPh>
    <phoneticPr fontId="2"/>
  </si>
  <si>
    <t>□</t>
    <phoneticPr fontId="2"/>
  </si>
  <si>
    <t>サービス提供票</t>
    <rPh sb="4" eb="6">
      <t>テイキョウ</t>
    </rPh>
    <rPh sb="6" eb="7">
      <t>ヒョウ</t>
    </rPh>
    <phoneticPr fontId="2"/>
  </si>
  <si>
    <t>早朝の場合の加算</t>
    <rPh sb="0" eb="2">
      <t>ソウチョウ</t>
    </rPh>
    <rPh sb="3" eb="5">
      <t>バアイ</t>
    </rPh>
    <rPh sb="6" eb="8">
      <t>カサン</t>
    </rPh>
    <phoneticPr fontId="2"/>
  </si>
  <si>
    <t>居宅サービス計画上又は訪問介護計画上、サービスの開始時刻が６時～８時</t>
    <rPh sb="30" eb="31">
      <t>ジ</t>
    </rPh>
    <rPh sb="33" eb="34">
      <t>ジ</t>
    </rPh>
    <phoneticPr fontId="2"/>
  </si>
  <si>
    <t>深夜の場合の加算</t>
    <rPh sb="0" eb="2">
      <t>シンヤ</t>
    </rPh>
    <rPh sb="3" eb="5">
      <t>バアイ</t>
    </rPh>
    <rPh sb="6" eb="8">
      <t>カサン</t>
    </rPh>
    <phoneticPr fontId="2"/>
  </si>
  <si>
    <t>居宅サービス計画上又は訪問介護計画上、サービスの開始時刻が22時～６時</t>
    <rPh sb="31" eb="32">
      <t>ジ</t>
    </rPh>
    <rPh sb="34" eb="35">
      <t>ジ</t>
    </rPh>
    <phoneticPr fontId="2"/>
  </si>
  <si>
    <t>特定事業所加算（Ⅰ）</t>
    <rPh sb="0" eb="2">
      <t>トクテイ</t>
    </rPh>
    <rPh sb="2" eb="5">
      <t>ジギョウショ</t>
    </rPh>
    <rPh sb="5" eb="7">
      <t>カサン</t>
    </rPh>
    <phoneticPr fontId="2"/>
  </si>
  <si>
    <t>１ 訪問介護員等ごとに作成された研修計画に基づく研修の実施</t>
    <rPh sb="2" eb="4">
      <t>ホウモン</t>
    </rPh>
    <rPh sb="4" eb="6">
      <t>カイゴ</t>
    </rPh>
    <rPh sb="6" eb="7">
      <t>イン</t>
    </rPh>
    <rPh sb="7" eb="8">
      <t>トウ</t>
    </rPh>
    <rPh sb="11" eb="13">
      <t>サクセイ</t>
    </rPh>
    <rPh sb="16" eb="18">
      <t>ケンシュウ</t>
    </rPh>
    <rPh sb="18" eb="20">
      <t>ケイカク</t>
    </rPh>
    <rPh sb="21" eb="22">
      <t>モト</t>
    </rPh>
    <rPh sb="24" eb="26">
      <t>ケンシュウ</t>
    </rPh>
    <rPh sb="27" eb="29">
      <t>ジッシ</t>
    </rPh>
    <phoneticPr fontId="2"/>
  </si>
  <si>
    <t>□</t>
    <phoneticPr fontId="2"/>
  </si>
  <si>
    <t>あり</t>
    <phoneticPr fontId="2"/>
  </si>
  <si>
    <t>研修計画書(事業計画書)</t>
    <rPh sb="0" eb="2">
      <t>ケンシュウ</t>
    </rPh>
    <rPh sb="2" eb="5">
      <t>ケイカクショ</t>
    </rPh>
    <rPh sb="6" eb="8">
      <t>ジギョウ</t>
    </rPh>
    <rPh sb="8" eb="11">
      <t>ケイカクショ</t>
    </rPh>
    <phoneticPr fontId="2"/>
  </si>
  <si>
    <t>２ 利用者に関する情報又はサービス提供に当たっての留意事項の伝達等や訪問介護員等の技術指導を目的とした会議の定期的な開催</t>
    <rPh sb="2" eb="5">
      <t>リヨウシャ</t>
    </rPh>
    <rPh sb="6" eb="7">
      <t>カン</t>
    </rPh>
    <rPh sb="9" eb="11">
      <t>ジョウホウ</t>
    </rPh>
    <rPh sb="11" eb="12">
      <t>マタ</t>
    </rPh>
    <rPh sb="17" eb="19">
      <t>テイキョウ</t>
    </rPh>
    <rPh sb="20" eb="21">
      <t>ア</t>
    </rPh>
    <rPh sb="25" eb="27">
      <t>リュウイ</t>
    </rPh>
    <rPh sb="27" eb="29">
      <t>ジコウ</t>
    </rPh>
    <rPh sb="30" eb="32">
      <t>デンタツ</t>
    </rPh>
    <rPh sb="32" eb="33">
      <t>トウ</t>
    </rPh>
    <rPh sb="34" eb="36">
      <t>ホウモン</t>
    </rPh>
    <rPh sb="36" eb="39">
      <t>カイゴイン</t>
    </rPh>
    <rPh sb="39" eb="40">
      <t>トウ</t>
    </rPh>
    <rPh sb="41" eb="43">
      <t>ギジュツ</t>
    </rPh>
    <rPh sb="43" eb="45">
      <t>シドウ</t>
    </rPh>
    <rPh sb="46" eb="48">
      <t>モクテキ</t>
    </rPh>
    <rPh sb="51" eb="53">
      <t>カイギ</t>
    </rPh>
    <rPh sb="54" eb="57">
      <t>テイキテキ</t>
    </rPh>
    <rPh sb="58" eb="60">
      <t>カイサイ</t>
    </rPh>
    <phoneticPr fontId="2"/>
  </si>
  <si>
    <t>□</t>
    <phoneticPr fontId="2"/>
  </si>
  <si>
    <t>会議記録</t>
    <rPh sb="0" eb="2">
      <t>カイギ</t>
    </rPh>
    <rPh sb="2" eb="4">
      <t>キロク</t>
    </rPh>
    <phoneticPr fontId="2"/>
  </si>
  <si>
    <t>３ サービス提供責任者による利用者情報の文書等による伝達、訪問介護員等からの報告</t>
    <rPh sb="6" eb="8">
      <t>テイキョウ</t>
    </rPh>
    <rPh sb="8" eb="11">
      <t>セキニンシャ</t>
    </rPh>
    <rPh sb="14" eb="17">
      <t>リヨウシャ</t>
    </rPh>
    <rPh sb="17" eb="19">
      <t>ジョウホウ</t>
    </rPh>
    <rPh sb="20" eb="22">
      <t>ブンショ</t>
    </rPh>
    <rPh sb="22" eb="23">
      <t>トウ</t>
    </rPh>
    <rPh sb="26" eb="28">
      <t>デンタツ</t>
    </rPh>
    <rPh sb="29" eb="31">
      <t>ホウモン</t>
    </rPh>
    <rPh sb="31" eb="34">
      <t>カイゴイン</t>
    </rPh>
    <rPh sb="34" eb="35">
      <t>トウ</t>
    </rPh>
    <rPh sb="38" eb="40">
      <t>ホウコク</t>
    </rPh>
    <phoneticPr fontId="2"/>
  </si>
  <si>
    <t>留意事項伝達書(ＦＡＸ、メール可)、サービス提供報告書</t>
    <rPh sb="0" eb="2">
      <t>リュウイ</t>
    </rPh>
    <rPh sb="2" eb="4">
      <t>ジコウ</t>
    </rPh>
    <rPh sb="4" eb="6">
      <t>デンタツ</t>
    </rPh>
    <rPh sb="6" eb="7">
      <t>ショ</t>
    </rPh>
    <rPh sb="15" eb="16">
      <t>カ</t>
    </rPh>
    <rPh sb="22" eb="24">
      <t>テイキョウ</t>
    </rPh>
    <rPh sb="24" eb="27">
      <t>ホウコクショ</t>
    </rPh>
    <phoneticPr fontId="2"/>
  </si>
  <si>
    <t>４　健康診断等の定期的な実施</t>
    <rPh sb="2" eb="4">
      <t>ケンコウ</t>
    </rPh>
    <rPh sb="4" eb="6">
      <t>シンダン</t>
    </rPh>
    <rPh sb="6" eb="7">
      <t>トウ</t>
    </rPh>
    <rPh sb="8" eb="11">
      <t>テイキテキ</t>
    </rPh>
    <rPh sb="12" eb="14">
      <t>ジッシ</t>
    </rPh>
    <phoneticPr fontId="2"/>
  </si>
  <si>
    <t>健診受診記録等</t>
    <rPh sb="0" eb="2">
      <t>ケンシン</t>
    </rPh>
    <rPh sb="2" eb="4">
      <t>ジュシン</t>
    </rPh>
    <rPh sb="4" eb="6">
      <t>キロク</t>
    </rPh>
    <rPh sb="6" eb="7">
      <t>トウ</t>
    </rPh>
    <phoneticPr fontId="2"/>
  </si>
  <si>
    <t>５　緊急時等における対応方法の明示</t>
    <rPh sb="2" eb="5">
      <t>キンキュウジ</t>
    </rPh>
    <rPh sb="5" eb="6">
      <t>トウ</t>
    </rPh>
    <rPh sb="10" eb="12">
      <t>タイオウ</t>
    </rPh>
    <rPh sb="12" eb="14">
      <t>ホウホウ</t>
    </rPh>
    <rPh sb="15" eb="17">
      <t>メイジ</t>
    </rPh>
    <phoneticPr fontId="2"/>
  </si>
  <si>
    <t>□</t>
    <phoneticPr fontId="2"/>
  </si>
  <si>
    <t>あり</t>
    <phoneticPr fontId="2"/>
  </si>
  <si>
    <t>重要事項説明書等</t>
    <rPh sb="0" eb="2">
      <t>ジュウヨウ</t>
    </rPh>
    <rPh sb="2" eb="4">
      <t>ジコウ</t>
    </rPh>
    <rPh sb="4" eb="7">
      <t>セツメイショ</t>
    </rPh>
    <rPh sb="7" eb="8">
      <t>トウ</t>
    </rPh>
    <phoneticPr fontId="2"/>
  </si>
  <si>
    <t>６ 前年度又は算定日が属する月の前３月の訪問介護員等の総数のうち、介護福祉士の数が100分の30以上又は介護福祉士、実務者研修修了者、及び介護職員基礎研修課程修了者及び１級課程修了者の数が100分の50以上</t>
    <rPh sb="2" eb="5">
      <t>ゼンネンド</t>
    </rPh>
    <rPh sb="5" eb="6">
      <t>マタ</t>
    </rPh>
    <rPh sb="7" eb="9">
      <t>サンテイ</t>
    </rPh>
    <rPh sb="9" eb="10">
      <t>ヒ</t>
    </rPh>
    <rPh sb="11" eb="12">
      <t>ゾク</t>
    </rPh>
    <rPh sb="14" eb="15">
      <t>ツキ</t>
    </rPh>
    <rPh sb="16" eb="17">
      <t>マエ</t>
    </rPh>
    <rPh sb="18" eb="19">
      <t>ツキ</t>
    </rPh>
    <rPh sb="20" eb="22">
      <t>ホウモン</t>
    </rPh>
    <rPh sb="22" eb="24">
      <t>カイゴ</t>
    </rPh>
    <rPh sb="24" eb="25">
      <t>イン</t>
    </rPh>
    <rPh sb="25" eb="26">
      <t>トウ</t>
    </rPh>
    <rPh sb="27" eb="29">
      <t>ソウスウ</t>
    </rPh>
    <rPh sb="33" eb="35">
      <t>カイゴ</t>
    </rPh>
    <rPh sb="35" eb="38">
      <t>フクシシ</t>
    </rPh>
    <rPh sb="39" eb="40">
      <t>スウ</t>
    </rPh>
    <rPh sb="44" eb="45">
      <t>ブン</t>
    </rPh>
    <rPh sb="48" eb="50">
      <t>イジョウ</t>
    </rPh>
    <rPh sb="50" eb="51">
      <t>マタ</t>
    </rPh>
    <rPh sb="52" eb="54">
      <t>カイゴ</t>
    </rPh>
    <rPh sb="54" eb="57">
      <t>フクシシ</t>
    </rPh>
    <rPh sb="58" eb="61">
      <t>ジツムシャ</t>
    </rPh>
    <rPh sb="61" eb="63">
      <t>ケンシュウ</t>
    </rPh>
    <rPh sb="63" eb="66">
      <t>シュウリョウシャ</t>
    </rPh>
    <rPh sb="67" eb="68">
      <t>オヨ</t>
    </rPh>
    <rPh sb="69" eb="71">
      <t>カイゴ</t>
    </rPh>
    <rPh sb="71" eb="73">
      <t>ショクイン</t>
    </rPh>
    <rPh sb="73" eb="75">
      <t>キソ</t>
    </rPh>
    <rPh sb="75" eb="77">
      <t>ケンシュウ</t>
    </rPh>
    <rPh sb="77" eb="79">
      <t>カテイ</t>
    </rPh>
    <rPh sb="79" eb="82">
      <t>シュウリョウシャ</t>
    </rPh>
    <rPh sb="82" eb="83">
      <t>オヨ</t>
    </rPh>
    <rPh sb="85" eb="86">
      <t>キュウ</t>
    </rPh>
    <rPh sb="86" eb="88">
      <t>カテイ</t>
    </rPh>
    <rPh sb="88" eb="90">
      <t>シュウリョウ</t>
    </rPh>
    <rPh sb="90" eb="91">
      <t>シャ</t>
    </rPh>
    <rPh sb="92" eb="93">
      <t>カズ</t>
    </rPh>
    <rPh sb="97" eb="98">
      <t>ブン</t>
    </rPh>
    <rPh sb="101" eb="103">
      <t>イジョウ</t>
    </rPh>
    <phoneticPr fontId="2"/>
  </si>
  <si>
    <t>配置</t>
    <rPh sb="0" eb="2">
      <t>ハイチ</t>
    </rPh>
    <phoneticPr fontId="2"/>
  </si>
  <si>
    <t>職員台帳(履歴書)等</t>
    <rPh sb="0" eb="2">
      <t>ショクイン</t>
    </rPh>
    <rPh sb="2" eb="4">
      <t>ダイチョウ</t>
    </rPh>
    <rPh sb="5" eb="8">
      <t>リレキショ</t>
    </rPh>
    <rPh sb="9" eb="10">
      <t>トウ</t>
    </rPh>
    <phoneticPr fontId="2"/>
  </si>
  <si>
    <t>７ 全てのサービス提供責任者が３年以上の実務経験を有する介護福祉士、又は５年以上の実務経験を有する実務者研修修了者若しくは介護職員基礎研修課程修了者若しくは１級課程修了者
※１人を超えるサービス提供責任者を配置することとされている事業所の場合は、２人以上の常勤</t>
    <rPh sb="2" eb="3">
      <t>スベ</t>
    </rPh>
    <rPh sb="9" eb="11">
      <t>テイキョウ</t>
    </rPh>
    <rPh sb="11" eb="14">
      <t>セキニンシャ</t>
    </rPh>
    <rPh sb="16" eb="17">
      <t>ネン</t>
    </rPh>
    <rPh sb="18" eb="19">
      <t>ジョウ</t>
    </rPh>
    <rPh sb="20" eb="22">
      <t>ジツム</t>
    </rPh>
    <rPh sb="22" eb="24">
      <t>ケイケン</t>
    </rPh>
    <rPh sb="25" eb="26">
      <t>ユウ</t>
    </rPh>
    <rPh sb="28" eb="30">
      <t>カイゴ</t>
    </rPh>
    <rPh sb="30" eb="33">
      <t>フクシシ</t>
    </rPh>
    <rPh sb="34" eb="35">
      <t>マタ</t>
    </rPh>
    <rPh sb="37" eb="40">
      <t>ネンイジョウ</t>
    </rPh>
    <rPh sb="41" eb="43">
      <t>ジツム</t>
    </rPh>
    <rPh sb="43" eb="45">
      <t>ケイケン</t>
    </rPh>
    <rPh sb="46" eb="47">
      <t>ユウ</t>
    </rPh>
    <rPh sb="49" eb="52">
      <t>ジツムシャ</t>
    </rPh>
    <rPh sb="52" eb="54">
      <t>ケンシュウ</t>
    </rPh>
    <rPh sb="54" eb="57">
      <t>シュウリョウシャ</t>
    </rPh>
    <rPh sb="57" eb="58">
      <t>モ</t>
    </rPh>
    <rPh sb="61" eb="63">
      <t>カイゴ</t>
    </rPh>
    <rPh sb="63" eb="65">
      <t>ショクイン</t>
    </rPh>
    <rPh sb="65" eb="67">
      <t>キソ</t>
    </rPh>
    <rPh sb="67" eb="69">
      <t>ケンシュウ</t>
    </rPh>
    <rPh sb="69" eb="71">
      <t>カテイ</t>
    </rPh>
    <rPh sb="71" eb="73">
      <t>シュウリョウ</t>
    </rPh>
    <rPh sb="73" eb="74">
      <t>シャ</t>
    </rPh>
    <rPh sb="74" eb="75">
      <t>モ</t>
    </rPh>
    <rPh sb="79" eb="80">
      <t>キュウ</t>
    </rPh>
    <rPh sb="80" eb="82">
      <t>カテイ</t>
    </rPh>
    <rPh sb="82" eb="85">
      <t>シュウリョウシャ</t>
    </rPh>
    <rPh sb="88" eb="89">
      <t>ニン</t>
    </rPh>
    <rPh sb="90" eb="91">
      <t>コ</t>
    </rPh>
    <rPh sb="97" eb="99">
      <t>テイキョウ</t>
    </rPh>
    <rPh sb="99" eb="102">
      <t>セキニンシャ</t>
    </rPh>
    <rPh sb="103" eb="105">
      <t>ハイチ</t>
    </rPh>
    <rPh sb="115" eb="118">
      <t>ジギョウショ</t>
    </rPh>
    <rPh sb="119" eb="121">
      <t>バアイ</t>
    </rPh>
    <rPh sb="124" eb="125">
      <t>ニン</t>
    </rPh>
    <rPh sb="125" eb="127">
      <t>イジョウ</t>
    </rPh>
    <rPh sb="128" eb="130">
      <t>ジョウキン</t>
    </rPh>
    <phoneticPr fontId="2"/>
  </si>
  <si>
    <t>　　　　〃</t>
    <phoneticPr fontId="2"/>
  </si>
  <si>
    <t>８ 前年度又は、算定日が属する月の前３月の利用者の総数のうち要介護４及び５の利用者、認知症日常生活自立度Ⅲ、Ⅳ又はＭの利用者並びにたんの吸引等の行為を必要とする利用者の数が100分の20以上</t>
    <rPh sb="2" eb="5">
      <t>ゼンネンド</t>
    </rPh>
    <rPh sb="5" eb="6">
      <t>マタ</t>
    </rPh>
    <rPh sb="34" eb="35">
      <t>オヨ</t>
    </rPh>
    <rPh sb="42" eb="45">
      <t>ニンチショウ</t>
    </rPh>
    <rPh sb="45" eb="47">
      <t>ニチジョウ</t>
    </rPh>
    <rPh sb="47" eb="49">
      <t>セイカツ</t>
    </rPh>
    <rPh sb="49" eb="51">
      <t>ジリツ</t>
    </rPh>
    <rPh sb="51" eb="52">
      <t>ド</t>
    </rPh>
    <rPh sb="55" eb="56">
      <t>マタ</t>
    </rPh>
    <rPh sb="59" eb="62">
      <t>リヨウシャ</t>
    </rPh>
    <rPh sb="62" eb="63">
      <t>ナラ</t>
    </rPh>
    <rPh sb="68" eb="70">
      <t>キュウイン</t>
    </rPh>
    <rPh sb="70" eb="71">
      <t>トウ</t>
    </rPh>
    <rPh sb="72" eb="74">
      <t>コウイ</t>
    </rPh>
    <rPh sb="75" eb="77">
      <t>ヒツヨウ</t>
    </rPh>
    <rPh sb="80" eb="83">
      <t>リヨウシャ</t>
    </rPh>
    <rPh sb="84" eb="85">
      <t>カズ</t>
    </rPh>
    <rPh sb="89" eb="90">
      <t>フン</t>
    </rPh>
    <rPh sb="93" eb="95">
      <t>イジョウ</t>
    </rPh>
    <phoneticPr fontId="2"/>
  </si>
  <si>
    <t>利用者台帳等</t>
    <rPh sb="0" eb="3">
      <t>リヨウシャ</t>
    </rPh>
    <rPh sb="3" eb="5">
      <t>ダイチョウ</t>
    </rPh>
    <rPh sb="5" eb="6">
      <t>トウ</t>
    </rPh>
    <phoneticPr fontId="2"/>
  </si>
  <si>
    <t>特定事業所加算（Ⅱ）</t>
    <rPh sb="0" eb="2">
      <t>トクテイ</t>
    </rPh>
    <rPh sb="2" eb="5">
      <t>ジギョウショ</t>
    </rPh>
    <rPh sb="5" eb="7">
      <t>カサン</t>
    </rPh>
    <phoneticPr fontId="2"/>
  </si>
  <si>
    <t>あり(含予定)</t>
    <rPh sb="3" eb="4">
      <t>フク</t>
    </rPh>
    <rPh sb="4" eb="6">
      <t>ヨテイ</t>
    </rPh>
    <phoneticPr fontId="2"/>
  </si>
  <si>
    <t>２利用者に関する情報又はサービス提供に当たっての留意事項の伝達等を目的とした会議の定期的な開催</t>
    <rPh sb="1" eb="4">
      <t>リヨウシャ</t>
    </rPh>
    <rPh sb="5" eb="6">
      <t>カン</t>
    </rPh>
    <rPh sb="8" eb="10">
      <t>ジョウホウ</t>
    </rPh>
    <rPh sb="10" eb="11">
      <t>マタ</t>
    </rPh>
    <rPh sb="16" eb="18">
      <t>テイキョウ</t>
    </rPh>
    <rPh sb="19" eb="20">
      <t>ア</t>
    </rPh>
    <rPh sb="24" eb="26">
      <t>リュウイ</t>
    </rPh>
    <rPh sb="26" eb="28">
      <t>ジコウ</t>
    </rPh>
    <rPh sb="29" eb="31">
      <t>デンタツ</t>
    </rPh>
    <rPh sb="31" eb="32">
      <t>トウ</t>
    </rPh>
    <rPh sb="33" eb="35">
      <t>モクテキ</t>
    </rPh>
    <rPh sb="38" eb="40">
      <t>カイギ</t>
    </rPh>
    <rPh sb="41" eb="44">
      <t>テイキテキ</t>
    </rPh>
    <rPh sb="45" eb="47">
      <t>カイサイ</t>
    </rPh>
    <phoneticPr fontId="2"/>
  </si>
  <si>
    <t>□</t>
    <phoneticPr fontId="2"/>
  </si>
  <si>
    <t>４ 健康診断等の定期的な実施</t>
    <rPh sb="2" eb="4">
      <t>ケンコウ</t>
    </rPh>
    <rPh sb="4" eb="6">
      <t>シンダン</t>
    </rPh>
    <rPh sb="6" eb="7">
      <t>トウ</t>
    </rPh>
    <rPh sb="8" eb="11">
      <t>テイキテキ</t>
    </rPh>
    <rPh sb="12" eb="14">
      <t>ジッシ</t>
    </rPh>
    <phoneticPr fontId="2"/>
  </si>
  <si>
    <t>あり</t>
    <phoneticPr fontId="2"/>
  </si>
  <si>
    <t>□</t>
    <phoneticPr fontId="2"/>
  </si>
  <si>
    <t>　　　６又は７に該当</t>
    <rPh sb="4" eb="5">
      <t>マタ</t>
    </rPh>
    <rPh sb="8" eb="10">
      <t>ガイトウ</t>
    </rPh>
    <phoneticPr fontId="2"/>
  </si>
  <si>
    <t>　　　　〃</t>
    <phoneticPr fontId="2"/>
  </si>
  <si>
    <t>特定事業所加算（Ⅲ）</t>
    <rPh sb="0" eb="2">
      <t>トクテイ</t>
    </rPh>
    <rPh sb="2" eb="5">
      <t>ジギョウショ</t>
    </rPh>
    <rPh sb="5" eb="7">
      <t>カサン</t>
    </rPh>
    <phoneticPr fontId="2"/>
  </si>
  <si>
    <t>２　利用者に関する情報又はサービス提供に当たっての留意事項の伝達等を目的とした会議の定期的な開催</t>
    <rPh sb="2" eb="5">
      <t>リヨウシャ</t>
    </rPh>
    <rPh sb="6" eb="7">
      <t>カン</t>
    </rPh>
    <rPh sb="9" eb="11">
      <t>ジョウホウ</t>
    </rPh>
    <rPh sb="11" eb="12">
      <t>マタ</t>
    </rPh>
    <rPh sb="17" eb="19">
      <t>テイキョウ</t>
    </rPh>
    <rPh sb="20" eb="21">
      <t>ア</t>
    </rPh>
    <rPh sb="25" eb="27">
      <t>リュウイ</t>
    </rPh>
    <rPh sb="27" eb="29">
      <t>ジコウ</t>
    </rPh>
    <rPh sb="30" eb="32">
      <t>デンタツ</t>
    </rPh>
    <rPh sb="32" eb="33">
      <t>トウ</t>
    </rPh>
    <rPh sb="34" eb="36">
      <t>モクテキ</t>
    </rPh>
    <rPh sb="39" eb="41">
      <t>カイギ</t>
    </rPh>
    <rPh sb="42" eb="45">
      <t>テイキテキ</t>
    </rPh>
    <rPh sb="46" eb="48">
      <t>カイサイ</t>
    </rPh>
    <phoneticPr fontId="2"/>
  </si>
  <si>
    <t>特定事業所加算（Ⅳ）</t>
    <rPh sb="0" eb="2">
      <t>トクテイ</t>
    </rPh>
    <rPh sb="2" eb="5">
      <t>ジギョウショ</t>
    </rPh>
    <rPh sb="5" eb="7">
      <t>カサン</t>
    </rPh>
    <phoneticPr fontId="2"/>
  </si>
  <si>
    <t>１ 全てのサービス提供責任者ごとに作成された研修計画に基づく研修の実施</t>
    <rPh sb="2" eb="3">
      <t>スベ</t>
    </rPh>
    <rPh sb="9" eb="11">
      <t>テイキョウ</t>
    </rPh>
    <rPh sb="11" eb="14">
      <t>セキニンシャ</t>
    </rPh>
    <rPh sb="17" eb="19">
      <t>サクセイ</t>
    </rPh>
    <rPh sb="22" eb="24">
      <t>ケンシュウ</t>
    </rPh>
    <rPh sb="24" eb="26">
      <t>ケイカク</t>
    </rPh>
    <rPh sb="27" eb="28">
      <t>モト</t>
    </rPh>
    <rPh sb="30" eb="32">
      <t>ケンシュウ</t>
    </rPh>
    <rPh sb="33" eb="35">
      <t>ジッシ</t>
    </rPh>
    <phoneticPr fontId="2"/>
  </si>
  <si>
    <t>６ 配置することとされているサービス提供責任者が２人以下の事業所であって、サービス提供責任者を常勤により配置し、かつ、配置基準を上回る数の常勤のサービス提供責任者を１人以上配置</t>
    <rPh sb="2" eb="4">
      <t>ハイチ</t>
    </rPh>
    <rPh sb="18" eb="20">
      <t>テイキョウ</t>
    </rPh>
    <rPh sb="20" eb="23">
      <t>セキニンシャ</t>
    </rPh>
    <rPh sb="24" eb="26">
      <t>フタリ</t>
    </rPh>
    <rPh sb="26" eb="28">
      <t>イカ</t>
    </rPh>
    <rPh sb="29" eb="32">
      <t>ジギョウショ</t>
    </rPh>
    <rPh sb="41" eb="43">
      <t>テイキョウ</t>
    </rPh>
    <rPh sb="43" eb="46">
      <t>セキニンシャ</t>
    </rPh>
    <rPh sb="47" eb="49">
      <t>ジョウキン</t>
    </rPh>
    <rPh sb="52" eb="54">
      <t>ハイチ</t>
    </rPh>
    <rPh sb="59" eb="61">
      <t>ハイチ</t>
    </rPh>
    <rPh sb="61" eb="63">
      <t>キジュン</t>
    </rPh>
    <rPh sb="64" eb="66">
      <t>ウワマワ</t>
    </rPh>
    <rPh sb="67" eb="68">
      <t>カズ</t>
    </rPh>
    <rPh sb="69" eb="71">
      <t>ジョウキン</t>
    </rPh>
    <rPh sb="76" eb="78">
      <t>テイキョウ</t>
    </rPh>
    <rPh sb="78" eb="81">
      <t>セキニンシャ</t>
    </rPh>
    <rPh sb="83" eb="84">
      <t>ニン</t>
    </rPh>
    <rPh sb="84" eb="86">
      <t>イジョウ</t>
    </rPh>
    <rPh sb="86" eb="88">
      <t>ハイチ</t>
    </rPh>
    <phoneticPr fontId="2"/>
  </si>
  <si>
    <t>７前年度又は、算定日が属する月の前３月の利用者総数のうち要介護３、４又は５の利用者、認知症日常生活自立度Ⅲ、Ⅳ又はＭの利用者並びにたんの吸引等の行為を必要とする利用者の数が100分の60以上</t>
    <rPh sb="1" eb="4">
      <t>ゼンネンド</t>
    </rPh>
    <rPh sb="4" eb="5">
      <t>マタ</t>
    </rPh>
    <rPh sb="34" eb="35">
      <t>マタ</t>
    </rPh>
    <rPh sb="42" eb="45">
      <t>ニンチショウ</t>
    </rPh>
    <rPh sb="45" eb="47">
      <t>ニチジョウ</t>
    </rPh>
    <rPh sb="47" eb="49">
      <t>セイカツ</t>
    </rPh>
    <rPh sb="49" eb="51">
      <t>ジリツ</t>
    </rPh>
    <rPh sb="51" eb="52">
      <t>ド</t>
    </rPh>
    <rPh sb="59" eb="62">
      <t>リヨウシャ</t>
    </rPh>
    <rPh sb="62" eb="63">
      <t>ナラ</t>
    </rPh>
    <rPh sb="68" eb="70">
      <t>キュウイン</t>
    </rPh>
    <rPh sb="70" eb="71">
      <t>トウ</t>
    </rPh>
    <rPh sb="72" eb="74">
      <t>コウイ</t>
    </rPh>
    <rPh sb="75" eb="77">
      <t>ヒツヨウ</t>
    </rPh>
    <rPh sb="80" eb="83">
      <t>リヨウシャ</t>
    </rPh>
    <rPh sb="84" eb="85">
      <t>カズ</t>
    </rPh>
    <rPh sb="89" eb="90">
      <t>フン</t>
    </rPh>
    <rPh sb="93" eb="95">
      <t>イジョウ</t>
    </rPh>
    <phoneticPr fontId="2"/>
  </si>
  <si>
    <t>特定事業所加算（Ⅴ）</t>
    <rPh sb="0" eb="2">
      <t>トクテイ</t>
    </rPh>
    <rPh sb="2" eb="5">
      <t>ジギョウショ</t>
    </rPh>
    <rPh sb="5" eb="7">
      <t>カサン</t>
    </rPh>
    <phoneticPr fontId="2"/>
  </si>
  <si>
    <t>６　訪問介護員等の総数のうち、勤続年数７年以上の者が100分の30以上</t>
    <rPh sb="2" eb="4">
      <t>ホウモン</t>
    </rPh>
    <rPh sb="4" eb="7">
      <t>カイゴイン</t>
    </rPh>
    <rPh sb="7" eb="8">
      <t>トウ</t>
    </rPh>
    <rPh sb="9" eb="11">
      <t>ソウスウ</t>
    </rPh>
    <rPh sb="15" eb="17">
      <t>キンゾク</t>
    </rPh>
    <rPh sb="17" eb="19">
      <t>ネンスウ</t>
    </rPh>
    <rPh sb="20" eb="21">
      <t>ネン</t>
    </rPh>
    <rPh sb="21" eb="23">
      <t>イジョウ</t>
    </rPh>
    <rPh sb="24" eb="25">
      <t>モノ</t>
    </rPh>
    <rPh sb="29" eb="30">
      <t>ブン</t>
    </rPh>
    <rPh sb="33" eb="35">
      <t>イジョウ</t>
    </rPh>
    <phoneticPr fontId="2"/>
  </si>
  <si>
    <t>事業所と同一の敷地内若しくは隣接する敷地内の建物若しくは事業所と同一の建物等に居住する利用者に対する取扱い</t>
    <rPh sb="0" eb="3">
      <t>ジギョウショ</t>
    </rPh>
    <rPh sb="4" eb="6">
      <t>ドウイツ</t>
    </rPh>
    <rPh sb="7" eb="10">
      <t>シキチナイ</t>
    </rPh>
    <rPh sb="10" eb="11">
      <t>モ</t>
    </rPh>
    <rPh sb="14" eb="16">
      <t>リンセツ</t>
    </rPh>
    <rPh sb="18" eb="21">
      <t>シキチナイ</t>
    </rPh>
    <rPh sb="22" eb="24">
      <t>タテモノ</t>
    </rPh>
    <rPh sb="24" eb="25">
      <t>モ</t>
    </rPh>
    <rPh sb="28" eb="31">
      <t>ジギョウショ</t>
    </rPh>
    <rPh sb="32" eb="34">
      <t>ドウイツ</t>
    </rPh>
    <rPh sb="35" eb="37">
      <t>タテモノ</t>
    </rPh>
    <rPh sb="37" eb="38">
      <t>トウ</t>
    </rPh>
    <rPh sb="39" eb="41">
      <t>キョジュウ</t>
    </rPh>
    <rPh sb="43" eb="46">
      <t>リヨウシャ</t>
    </rPh>
    <rPh sb="47" eb="48">
      <t>タイ</t>
    </rPh>
    <rPh sb="50" eb="52">
      <t>トリアツカ</t>
    </rPh>
    <phoneticPr fontId="2"/>
  </si>
  <si>
    <t>事業所の所在する建物と同一の敷地内若しくは隣接する敷地内の建物若しくは事業所と同一の建物（以下「同一敷地内建物等」という。）に居住する利用者（１月当たりの利用者が50人以上居住する建物に居住する利用者を除く。）</t>
    <phoneticPr fontId="2"/>
  </si>
  <si>
    <t>所定単位数の100分の90</t>
    <phoneticPr fontId="2"/>
  </si>
  <si>
    <t>１月当たりの利用者が同一の建物に20人以上居住する建物の利用者</t>
    <rPh sb="1" eb="2">
      <t>ツキ</t>
    </rPh>
    <rPh sb="2" eb="3">
      <t>ア</t>
    </rPh>
    <rPh sb="6" eb="9">
      <t>リヨウシャ</t>
    </rPh>
    <rPh sb="10" eb="12">
      <t>ドウイツ</t>
    </rPh>
    <rPh sb="13" eb="15">
      <t>タテモノ</t>
    </rPh>
    <rPh sb="18" eb="21">
      <t>ニンイジョウ</t>
    </rPh>
    <rPh sb="21" eb="23">
      <t>キョジュウ</t>
    </rPh>
    <rPh sb="25" eb="27">
      <t>タテモノ</t>
    </rPh>
    <rPh sb="28" eb="31">
      <t>リヨウシャ</t>
    </rPh>
    <phoneticPr fontId="2"/>
  </si>
  <si>
    <t>所定単位数の100分の90</t>
    <rPh sb="0" eb="2">
      <t>ショテイ</t>
    </rPh>
    <rPh sb="2" eb="5">
      <t>タンイスウ</t>
    </rPh>
    <rPh sb="9" eb="10">
      <t>フン</t>
    </rPh>
    <phoneticPr fontId="2"/>
  </si>
  <si>
    <t>１月当たりの利用者が同一敷地内建物等に50人以上居住する建物の利用者</t>
    <rPh sb="1" eb="2">
      <t>ツキ</t>
    </rPh>
    <rPh sb="2" eb="3">
      <t>ア</t>
    </rPh>
    <rPh sb="6" eb="9">
      <t>リヨウシャ</t>
    </rPh>
    <rPh sb="10" eb="12">
      <t>ドウイツ</t>
    </rPh>
    <rPh sb="12" eb="15">
      <t>シキチナイ</t>
    </rPh>
    <rPh sb="15" eb="17">
      <t>タテモノ</t>
    </rPh>
    <rPh sb="17" eb="18">
      <t>トウ</t>
    </rPh>
    <rPh sb="21" eb="24">
      <t>ニンイジョウ</t>
    </rPh>
    <rPh sb="24" eb="26">
      <t>キョジュウ</t>
    </rPh>
    <rPh sb="28" eb="30">
      <t>タテモノ</t>
    </rPh>
    <rPh sb="31" eb="34">
      <t>リヨウシャ</t>
    </rPh>
    <phoneticPr fontId="2"/>
  </si>
  <si>
    <t>所定単位数の100分の85</t>
    <rPh sb="0" eb="2">
      <t>ショテイ</t>
    </rPh>
    <rPh sb="2" eb="5">
      <t>タンイスウ</t>
    </rPh>
    <rPh sb="9" eb="10">
      <t>フン</t>
    </rPh>
    <phoneticPr fontId="2"/>
  </si>
  <si>
    <t>利用者又はその家族等からの要請に基づき、事業所のサービス提供責任者が介護支援専門員と連携し、介護支援専門員が事前又は事後に必要と認め、当該要請から24時間以内に居宅サービス計画において計画的に訪問することになっていない訪問介護を緊急に行った場合</t>
    <rPh sb="20" eb="23">
      <t>ジギョウショ</t>
    </rPh>
    <phoneticPr fontId="2"/>
  </si>
  <si>
    <t>要請に関する記録、サービス提供記録等</t>
    <rPh sb="0" eb="2">
      <t>ヨウセイ</t>
    </rPh>
    <rPh sb="3" eb="4">
      <t>カン</t>
    </rPh>
    <rPh sb="6" eb="8">
      <t>キロク</t>
    </rPh>
    <rPh sb="13" eb="15">
      <t>テイキョウ</t>
    </rPh>
    <rPh sb="15" eb="17">
      <t>キロク</t>
    </rPh>
    <rPh sb="17" eb="18">
      <t>トウ</t>
    </rPh>
    <phoneticPr fontId="2"/>
  </si>
  <si>
    <t>過去２月間（暦月）の利用実績がない</t>
    <rPh sb="0" eb="2">
      <t>カコ</t>
    </rPh>
    <rPh sb="3" eb="4">
      <t>ツキ</t>
    </rPh>
    <rPh sb="4" eb="5">
      <t>アイダ</t>
    </rPh>
    <rPh sb="6" eb="7">
      <t>コヨミ</t>
    </rPh>
    <rPh sb="7" eb="8">
      <t>ツキ</t>
    </rPh>
    <rPh sb="10" eb="12">
      <t>リヨウ</t>
    </rPh>
    <rPh sb="12" eb="14">
      <t>ジッセキ</t>
    </rPh>
    <phoneticPr fontId="2"/>
  </si>
  <si>
    <t>サービス提供記録等</t>
    <rPh sb="4" eb="6">
      <t>テイキョウ</t>
    </rPh>
    <rPh sb="6" eb="8">
      <t>キロク</t>
    </rPh>
    <rPh sb="8" eb="9">
      <t>トウ</t>
    </rPh>
    <phoneticPr fontId="2"/>
  </si>
  <si>
    <t>サービス提供責任者による初回若しくは初回のサービス提供を行った日の属する月におけるサービス提供又は初回若しくは初回のサービス提供を行った日の属する月におけるサービス提供へのサービス提供責任者の同行</t>
    <rPh sb="4" eb="6">
      <t>テイキョウ</t>
    </rPh>
    <rPh sb="6" eb="9">
      <t>セキニンシャ</t>
    </rPh>
    <rPh sb="12" eb="14">
      <t>ショカイ</t>
    </rPh>
    <rPh sb="14" eb="15">
      <t>モ</t>
    </rPh>
    <rPh sb="18" eb="20">
      <t>ショカイ</t>
    </rPh>
    <rPh sb="25" eb="27">
      <t>テイキョウ</t>
    </rPh>
    <rPh sb="28" eb="29">
      <t>オコナ</t>
    </rPh>
    <rPh sb="31" eb="32">
      <t>ヒ</t>
    </rPh>
    <rPh sb="33" eb="34">
      <t>ゾク</t>
    </rPh>
    <rPh sb="36" eb="37">
      <t>ツキ</t>
    </rPh>
    <rPh sb="45" eb="47">
      <t>テイキョウ</t>
    </rPh>
    <rPh sb="47" eb="48">
      <t>マタ</t>
    </rPh>
    <rPh sb="49" eb="51">
      <t>ショカイ</t>
    </rPh>
    <rPh sb="51" eb="52">
      <t>モ</t>
    </rPh>
    <rPh sb="55" eb="57">
      <t>ショカイ</t>
    </rPh>
    <rPh sb="62" eb="64">
      <t>テイキョウ</t>
    </rPh>
    <rPh sb="65" eb="66">
      <t>オコナ</t>
    </rPh>
    <rPh sb="68" eb="69">
      <t>ヒ</t>
    </rPh>
    <rPh sb="70" eb="71">
      <t>ゾク</t>
    </rPh>
    <rPh sb="73" eb="74">
      <t>ツキ</t>
    </rPh>
    <rPh sb="82" eb="84">
      <t>テイキョウ</t>
    </rPh>
    <rPh sb="90" eb="92">
      <t>テイキョウ</t>
    </rPh>
    <rPh sb="92" eb="95">
      <t>セキニンシャ</t>
    </rPh>
    <rPh sb="96" eb="98">
      <t>ドウコウ</t>
    </rPh>
    <phoneticPr fontId="2"/>
  </si>
  <si>
    <t>特別地域訪問介護加算</t>
    <rPh sb="0" eb="2">
      <t>トクベツ</t>
    </rPh>
    <rPh sb="2" eb="4">
      <t>チイキ</t>
    </rPh>
    <rPh sb="4" eb="6">
      <t>ホウモン</t>
    </rPh>
    <rPh sb="6" eb="8">
      <t>カイゴ</t>
    </rPh>
    <rPh sb="8" eb="10">
      <t>カサン</t>
    </rPh>
    <phoneticPr fontId="2"/>
  </si>
  <si>
    <t>厚生労働大臣が定める地域（平成24年厚生労働省告示第120号）に所在する事業所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9" eb="30">
      <t>ゴウ</t>
    </rPh>
    <rPh sb="32" eb="34">
      <t>ショザイ</t>
    </rPh>
    <rPh sb="36" eb="39">
      <t>ジギョウショ</t>
    </rPh>
    <phoneticPr fontId="2"/>
  </si>
  <si>
    <t>厚生労働大臣が定める地域（平成21年厚生労働省告示第83号）に所在し、かつ、１月当たり延べ訪問回数が200回以下の事業所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ショザイ</t>
    </rPh>
    <rPh sb="39" eb="40">
      <t>ツキ</t>
    </rPh>
    <rPh sb="40" eb="41">
      <t>ア</t>
    </rPh>
    <rPh sb="43" eb="44">
      <t>ノ</t>
    </rPh>
    <rPh sb="45" eb="47">
      <t>ホウモン</t>
    </rPh>
    <rPh sb="47" eb="49">
      <t>カイスウ</t>
    </rPh>
    <rPh sb="53" eb="54">
      <t>カイ</t>
    </rPh>
    <rPh sb="54" eb="56">
      <t>イカ</t>
    </rPh>
    <rPh sb="57" eb="60">
      <t>ジギョウショ</t>
    </rPh>
    <phoneticPr fontId="2"/>
  </si>
  <si>
    <t>厚生労働大臣が定める地域（平成21年厚生労働省告示第83号）に居住している利用者に対して、通常の実施地域を越えてサービス提供</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キョジュウ</t>
    </rPh>
    <rPh sb="37" eb="40">
      <t>リヨウシャ</t>
    </rPh>
    <rPh sb="41" eb="42">
      <t>タイ</t>
    </rPh>
    <rPh sb="45" eb="47">
      <t>ツウジョウ</t>
    </rPh>
    <rPh sb="48" eb="50">
      <t>ジッシ</t>
    </rPh>
    <rPh sb="50" eb="52">
      <t>チイキ</t>
    </rPh>
    <rPh sb="53" eb="54">
      <t>コ</t>
    </rPh>
    <rPh sb="60" eb="62">
      <t>テイキョウ</t>
    </rPh>
    <phoneticPr fontId="2"/>
  </si>
  <si>
    <t>訪問リハビリテーション事業所、通所リハビリテーション事業所又はリハビリテーションを実施している医療提供施設の理学療法士等が、ICTの活用等により利用者のADL及びIADLに関する状況について把握して助言を行い、助言に基づいてサービス提供責任者が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6" eb="68">
      <t>カツヨウ</t>
    </rPh>
    <rPh sb="68" eb="69">
      <t>トウ</t>
    </rPh>
    <rPh sb="72" eb="75">
      <t>リヨウシャ</t>
    </rPh>
    <rPh sb="79" eb="80">
      <t>オヨ</t>
    </rPh>
    <rPh sb="86" eb="87">
      <t>カン</t>
    </rPh>
    <rPh sb="89" eb="91">
      <t>ジョウキョウ</t>
    </rPh>
    <rPh sb="95" eb="97">
      <t>ハアク</t>
    </rPh>
    <rPh sb="99" eb="101">
      <t>ジョゲン</t>
    </rPh>
    <rPh sb="102" eb="103">
      <t>オコナ</t>
    </rPh>
    <rPh sb="105" eb="107">
      <t>ジョゲン</t>
    </rPh>
    <rPh sb="108" eb="109">
      <t>モト</t>
    </rPh>
    <rPh sb="116" eb="118">
      <t>テイキョウ</t>
    </rPh>
    <rPh sb="118" eb="121">
      <t>セキニンシャ</t>
    </rPh>
    <rPh sb="122" eb="123">
      <t>オコナ</t>
    </rPh>
    <rPh sb="125" eb="127">
      <t>セイカツ</t>
    </rPh>
    <rPh sb="127" eb="129">
      <t>キノウ</t>
    </rPh>
    <phoneticPr fontId="2"/>
  </si>
  <si>
    <t>生活機能の向上を目的とした訪問介護計画の作成及び計画に基づくサービス提供</t>
    <rPh sb="34" eb="36">
      <t>テイキョウ</t>
    </rPh>
    <phoneticPr fontId="2"/>
  </si>
  <si>
    <t>当該計画に基づく初回のサービス提供が行われた日の属する月</t>
    <rPh sb="0" eb="2">
      <t>トウガイ</t>
    </rPh>
    <rPh sb="2" eb="4">
      <t>ケイカク</t>
    </rPh>
    <rPh sb="5" eb="6">
      <t>モト</t>
    </rPh>
    <rPh sb="8" eb="10">
      <t>ショカイ</t>
    </rPh>
    <rPh sb="15" eb="17">
      <t>テイキョウ</t>
    </rPh>
    <rPh sb="18" eb="19">
      <t>オコナ</t>
    </rPh>
    <rPh sb="22" eb="23">
      <t>ヒ</t>
    </rPh>
    <rPh sb="24" eb="25">
      <t>ゾク</t>
    </rPh>
    <rPh sb="27" eb="28">
      <t>ツキ</t>
    </rPh>
    <phoneticPr fontId="2"/>
  </si>
  <si>
    <t>訪問リハビリテーション事業所、通所リハビリテーション事業所又はリハビリテーションを実施している医療提供施設の理学療法士等とサービス提供責任者が、利用者の居宅を訪問する際にサービス提供責任者が同行する又は理学療法士等及びサービス提供責任者が利用者の居宅を訪問した後に共同してカンファレンスを行い、共同して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5" eb="67">
      <t>テイキョウ</t>
    </rPh>
    <rPh sb="67" eb="70">
      <t>セキニンシャ</t>
    </rPh>
    <rPh sb="72" eb="75">
      <t>リヨウシャ</t>
    </rPh>
    <rPh sb="76" eb="78">
      <t>キョタク</t>
    </rPh>
    <rPh sb="79" eb="81">
      <t>ホウモン</t>
    </rPh>
    <rPh sb="83" eb="84">
      <t>サイ</t>
    </rPh>
    <rPh sb="89" eb="91">
      <t>テイキョウ</t>
    </rPh>
    <rPh sb="91" eb="94">
      <t>セキニンシャ</t>
    </rPh>
    <rPh sb="95" eb="97">
      <t>ドウコウ</t>
    </rPh>
    <rPh sb="99" eb="100">
      <t>マタ</t>
    </rPh>
    <rPh sb="101" eb="103">
      <t>リガク</t>
    </rPh>
    <rPh sb="103" eb="105">
      <t>リョウホウ</t>
    </rPh>
    <rPh sb="105" eb="106">
      <t>シ</t>
    </rPh>
    <rPh sb="106" eb="107">
      <t>トウ</t>
    </rPh>
    <rPh sb="107" eb="108">
      <t>オヨ</t>
    </rPh>
    <rPh sb="113" eb="115">
      <t>テイキョウ</t>
    </rPh>
    <rPh sb="115" eb="118">
      <t>セキニンシャ</t>
    </rPh>
    <rPh sb="119" eb="122">
      <t>リヨウシャ</t>
    </rPh>
    <rPh sb="123" eb="125">
      <t>キョタク</t>
    </rPh>
    <rPh sb="126" eb="128">
      <t>ホウモン</t>
    </rPh>
    <rPh sb="130" eb="131">
      <t>アト</t>
    </rPh>
    <rPh sb="132" eb="134">
      <t>キョウドウ</t>
    </rPh>
    <rPh sb="144" eb="145">
      <t>オコナ</t>
    </rPh>
    <rPh sb="147" eb="149">
      <t>キョウドウ</t>
    </rPh>
    <rPh sb="151" eb="152">
      <t>オコナ</t>
    </rPh>
    <rPh sb="154" eb="156">
      <t>セイカツ</t>
    </rPh>
    <rPh sb="156" eb="158">
      <t>キノウ</t>
    </rPh>
    <phoneticPr fontId="2"/>
  </si>
  <si>
    <t>生活機能の向上を目的とした個別サービス計画の作成及び計画に基づくサービス提供</t>
    <rPh sb="13" eb="15">
      <t>コベツ</t>
    </rPh>
    <rPh sb="19" eb="21">
      <t>ケイカク</t>
    </rPh>
    <rPh sb="24" eb="25">
      <t>オヨ</t>
    </rPh>
    <rPh sb="26" eb="28">
      <t>ケイカク</t>
    </rPh>
    <rPh sb="29" eb="30">
      <t>モト</t>
    </rPh>
    <rPh sb="36" eb="38">
      <t>テイキョウ</t>
    </rPh>
    <phoneticPr fontId="2"/>
  </si>
  <si>
    <t>当該計画に基づく初回のサービス提供が行われた日の属する月以降３月間</t>
    <rPh sb="0" eb="2">
      <t>トウガイ</t>
    </rPh>
    <rPh sb="2" eb="4">
      <t>ケイカク</t>
    </rPh>
    <rPh sb="5" eb="6">
      <t>モト</t>
    </rPh>
    <rPh sb="8" eb="10">
      <t>ショカイ</t>
    </rPh>
    <rPh sb="15" eb="17">
      <t>テイキョウ</t>
    </rPh>
    <rPh sb="18" eb="19">
      <t>オコナ</t>
    </rPh>
    <rPh sb="22" eb="23">
      <t>ヒ</t>
    </rPh>
    <rPh sb="24" eb="25">
      <t>ゾク</t>
    </rPh>
    <rPh sb="27" eb="28">
      <t>ツキ</t>
    </rPh>
    <rPh sb="28" eb="30">
      <t>イコウ</t>
    </rPh>
    <rPh sb="31" eb="32">
      <t>ツキ</t>
    </rPh>
    <rPh sb="32" eb="33">
      <t>カン</t>
    </rPh>
    <phoneticPr fontId="2"/>
  </si>
  <si>
    <t>利用者の総数のうち日常生活自立度Ⅲ、Ⅳ又はＭの認知症の者の占める割合が２分の１以上</t>
    <rPh sb="0" eb="3">
      <t>リヨウシャ</t>
    </rPh>
    <rPh sb="4" eb="6">
      <t>ソウスウ</t>
    </rPh>
    <rPh sb="9" eb="11">
      <t>ニチジョウ</t>
    </rPh>
    <rPh sb="11" eb="13">
      <t>セイカツ</t>
    </rPh>
    <rPh sb="13" eb="16">
      <t>ジリツド</t>
    </rPh>
    <rPh sb="19" eb="20">
      <t>マタ</t>
    </rPh>
    <rPh sb="23" eb="26">
      <t>ニンチショウ</t>
    </rPh>
    <rPh sb="27" eb="28">
      <t>シャ</t>
    </rPh>
    <rPh sb="32" eb="34">
      <t>ワリアイ</t>
    </rPh>
    <rPh sb="36" eb="37">
      <t>ブン</t>
    </rPh>
    <rPh sb="39" eb="41">
      <t>イジョウ</t>
    </rPh>
    <phoneticPr fontId="2"/>
  </si>
  <si>
    <t>認知症介護に係る専門的な研修を修了している者を対象者の数が20人未満の場合は１人以上、対象者が20人以上の場合は、１に当該対象者が19人を超えて10又はその端数を増すごとに１を加えた数以上を配置し、チームとしての専門的な認知症ケアの実施</t>
    <rPh sb="67" eb="68">
      <t>ニン</t>
    </rPh>
    <rPh sb="92" eb="94">
      <t>イジョウ</t>
    </rPh>
    <phoneticPr fontId="2"/>
  </si>
  <si>
    <t>従業者に対して認知症ケアに関する留意事項の伝達又は技術的指導に係る会議を定期的に開催</t>
    <rPh sb="0" eb="3">
      <t>ジュウギョウシャ</t>
    </rPh>
    <rPh sb="4" eb="5">
      <t>タイ</t>
    </rPh>
    <rPh sb="7" eb="10">
      <t>ニンチショウ</t>
    </rPh>
    <rPh sb="13" eb="14">
      <t>カン</t>
    </rPh>
    <rPh sb="16" eb="18">
      <t>リュウイ</t>
    </rPh>
    <rPh sb="18" eb="20">
      <t>ジコウ</t>
    </rPh>
    <rPh sb="21" eb="23">
      <t>デンタツ</t>
    </rPh>
    <rPh sb="23" eb="24">
      <t>マタ</t>
    </rPh>
    <rPh sb="25" eb="27">
      <t>ギジュツ</t>
    </rPh>
    <rPh sb="27" eb="28">
      <t>テキ</t>
    </rPh>
    <rPh sb="28" eb="30">
      <t>シドウ</t>
    </rPh>
    <rPh sb="31" eb="32">
      <t>カカ</t>
    </rPh>
    <rPh sb="33" eb="35">
      <t>カイギ</t>
    </rPh>
    <rPh sb="36" eb="39">
      <t>テイキテキ</t>
    </rPh>
    <rPh sb="40" eb="42">
      <t>カイサイ</t>
    </rPh>
    <phoneticPr fontId="2"/>
  </si>
  <si>
    <t>認知症介護に係る専門的な研修を修了している者を対象者の数が20人未満の場合は１人以上、対象者が20人以上の場合は、１に当該対象者が19名を超えて10又はその端数を増すごとに１を加えた人数を配置し、チームとしての専門的な認知症ケアの実施</t>
    <phoneticPr fontId="2"/>
  </si>
  <si>
    <t>認知症介護の指導に係る専門的な研修を終了している者を１名以上配置し、事業所全体の認知症ケアの指導等を実施</t>
    <rPh sb="0" eb="3">
      <t>ニンチショウ</t>
    </rPh>
    <rPh sb="3" eb="5">
      <t>カイゴ</t>
    </rPh>
    <rPh sb="6" eb="8">
      <t>シドウ</t>
    </rPh>
    <rPh sb="9" eb="10">
      <t>カカ</t>
    </rPh>
    <rPh sb="11" eb="14">
      <t>センモンテキ</t>
    </rPh>
    <rPh sb="15" eb="17">
      <t>ケンシュウ</t>
    </rPh>
    <rPh sb="18" eb="20">
      <t>シュウリョウ</t>
    </rPh>
    <rPh sb="24" eb="25">
      <t>シャ</t>
    </rPh>
    <rPh sb="27" eb="28">
      <t>メイ</t>
    </rPh>
    <rPh sb="28" eb="30">
      <t>イジョウ</t>
    </rPh>
    <rPh sb="30" eb="32">
      <t>ハイチ</t>
    </rPh>
    <rPh sb="34" eb="37">
      <t>ジギョウショ</t>
    </rPh>
    <rPh sb="37" eb="39">
      <t>ゼンタイ</t>
    </rPh>
    <rPh sb="40" eb="43">
      <t>ニンチショウ</t>
    </rPh>
    <rPh sb="46" eb="48">
      <t>シドウ</t>
    </rPh>
    <rPh sb="48" eb="49">
      <t>トウ</t>
    </rPh>
    <rPh sb="50" eb="52">
      <t>ジッシ</t>
    </rPh>
    <phoneticPr fontId="2"/>
  </si>
  <si>
    <t>□</t>
    <phoneticPr fontId="2"/>
  </si>
  <si>
    <t>介護職員、看護職員ごとの認知症ケアに関する研修計画を作成し、当該計画に従い研修を実施又は実施を予定</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30" eb="32">
      <t>トウガイ</t>
    </rPh>
    <rPh sb="32" eb="34">
      <t>ケイカク</t>
    </rPh>
    <rPh sb="35" eb="36">
      <t>シタガ</t>
    </rPh>
    <rPh sb="37" eb="39">
      <t>ケンシュウ</t>
    </rPh>
    <rPh sb="40" eb="42">
      <t>ジッシ</t>
    </rPh>
    <rPh sb="42" eb="43">
      <t>マタ</t>
    </rPh>
    <rPh sb="44" eb="46">
      <t>ジッシ</t>
    </rPh>
    <rPh sb="47" eb="49">
      <t>ヨテイ</t>
    </rPh>
    <phoneticPr fontId="2"/>
  </si>
  <si>
    <t>介護職員処遇改善計画書</t>
    <rPh sb="0" eb="2">
      <t>カイゴ</t>
    </rPh>
    <rPh sb="2" eb="4">
      <t>ショクイン</t>
    </rPh>
    <rPh sb="4" eb="6">
      <t>ショグウ</t>
    </rPh>
    <rPh sb="6" eb="8">
      <t>カイゼン</t>
    </rPh>
    <rPh sb="8" eb="11">
      <t>ケイカクショ</t>
    </rPh>
    <phoneticPr fontId="2"/>
  </si>
  <si>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2"/>
  </si>
  <si>
    <t>実績報告書</t>
    <rPh sb="0" eb="2">
      <t>ジッセキ</t>
    </rPh>
    <rPh sb="2" eb="5">
      <t>ホウコクショ</t>
    </rPh>
    <phoneticPr fontId="2"/>
  </si>
  <si>
    <t>なし</t>
  </si>
  <si>
    <t>７　次の（一）、（二）、（三）のいずれにも適合</t>
  </si>
  <si>
    <t>(二)資質の向上の支援に関する計画の策定、研修の実施又は研修の機会を確保し、全ての介護職員に周知</t>
  </si>
  <si>
    <t>研修計画書</t>
    <rPh sb="0" eb="2">
      <t>ケンシュウ</t>
    </rPh>
    <rPh sb="2" eb="4">
      <t>ケイカク</t>
    </rPh>
    <rPh sb="4" eb="5">
      <t>ショ</t>
    </rPh>
    <phoneticPr fontId="2"/>
  </si>
  <si>
    <t>(三)経験若しくは資格等に応じて昇給する仕組み又は一定の基準に基づき定期に昇給する仕組みを設け、全ての介護職員に周知</t>
  </si>
  <si>
    <t>８　処遇改善の内容（賃金改善を除く）及び処遇改善に要する費用の見込額を全ての職員に周知</t>
    <rPh sb="31" eb="34">
      <t>ミコミガク</t>
    </rPh>
    <phoneticPr fontId="2"/>
  </si>
  <si>
    <t>あり</t>
    <phoneticPr fontId="2"/>
  </si>
  <si>
    <t>２　介護職員処遇改善計画書の作成、周知、届出</t>
    <rPh sb="8" eb="10">
      <t>カイゼン</t>
    </rPh>
    <rPh sb="10" eb="13">
      <t>ケイカクショ</t>
    </rPh>
    <rPh sb="14" eb="16">
      <t>サクセイ</t>
    </rPh>
    <rPh sb="17" eb="19">
      <t>シュウチ</t>
    </rPh>
    <rPh sb="20" eb="22">
      <t>トドケデ</t>
    </rPh>
    <phoneticPr fontId="2"/>
  </si>
  <si>
    <t>７次の(一)、(二)のいずれにも適合</t>
  </si>
  <si>
    <t>なし</t>
    <phoneticPr fontId="2"/>
  </si>
  <si>
    <t>７　次の(一)、(二)のいずれかに適合</t>
    <phoneticPr fontId="2"/>
  </si>
  <si>
    <t>１　次の（一）、（二）、（三）、（四）のいずれにも該当し、賃金改善に要する費用の見込額が賃当該加算の算定見込額を上回る賃金改善計画の策定、計画に基づく措置の実施</t>
    <rPh sb="29" eb="31">
      <t>チンギン</t>
    </rPh>
    <rPh sb="31" eb="33">
      <t>カイゼン</t>
    </rPh>
    <rPh sb="34" eb="35">
      <t>ヨウ</t>
    </rPh>
    <rPh sb="37" eb="39">
      <t>ヒヨウ</t>
    </rPh>
    <rPh sb="40" eb="43">
      <t>ミコミガク</t>
    </rPh>
    <rPh sb="45" eb="47">
      <t>トウガイ</t>
    </rPh>
    <rPh sb="47" eb="49">
      <t>カサン</t>
    </rPh>
    <rPh sb="50" eb="52">
      <t>サンテイ</t>
    </rPh>
    <rPh sb="52" eb="55">
      <t>ミコミガク</t>
    </rPh>
    <rPh sb="56" eb="58">
      <t>ウワマワ</t>
    </rPh>
    <rPh sb="59" eb="61">
      <t>チンギン</t>
    </rPh>
    <rPh sb="78" eb="80">
      <t>ジッシ</t>
    </rPh>
    <phoneticPr fontId="2"/>
  </si>
  <si>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
  </si>
  <si>
    <t>（一）　介護福祉士であって、経験・技能のある介護職員のうち一人は、賃金改善に要する費用の見込み額が月額８万円以上又は年額４４０万円以上</t>
    <rPh sb="1" eb="2">
      <t>1</t>
    </rPh>
    <rPh sb="4" eb="6">
      <t>カイゴ</t>
    </rPh>
    <rPh sb="6" eb="9">
      <t>フクシシ</t>
    </rPh>
    <rPh sb="14" eb="16">
      <t>ケイケン</t>
    </rPh>
    <rPh sb="17" eb="19">
      <t>ギノウ</t>
    </rPh>
    <rPh sb="22" eb="24">
      <t>カイゴ</t>
    </rPh>
    <rPh sb="24" eb="26">
      <t>ショクイン</t>
    </rPh>
    <rPh sb="29" eb="31">
      <t>ヒトリ</t>
    </rPh>
    <rPh sb="33" eb="35">
      <t>チンギン</t>
    </rPh>
    <rPh sb="35" eb="37">
      <t>カイゼン</t>
    </rPh>
    <rPh sb="38" eb="39">
      <t>ヨウ</t>
    </rPh>
    <rPh sb="41" eb="43">
      <t>ヒヨウ</t>
    </rPh>
    <rPh sb="44" eb="46">
      <t>ミコ</t>
    </rPh>
    <rPh sb="47" eb="48">
      <t>ガク</t>
    </rPh>
    <rPh sb="49" eb="51">
      <t>ゲツガク</t>
    </rPh>
    <rPh sb="52" eb="54">
      <t>マンエン</t>
    </rPh>
    <rPh sb="54" eb="56">
      <t>イジョウ</t>
    </rPh>
    <rPh sb="56" eb="57">
      <t>マタ</t>
    </rPh>
    <rPh sb="58" eb="60">
      <t>ネンガク</t>
    </rPh>
    <rPh sb="63" eb="65">
      <t>マンエン</t>
    </rPh>
    <rPh sb="65" eb="67">
      <t>イジョウ</t>
    </rPh>
    <phoneticPr fontId="2"/>
  </si>
  <si>
    <t>（二）　指定訪問介護事業所における経験・技能のある介護職員の賃金改善に要する費用の見込額の平均が介護職員（経験・技能のある介護職員を除く）の見込額の平均を上回る</t>
    <rPh sb="1" eb="2">
      <t>2</t>
    </rPh>
    <rPh sb="4" eb="6">
      <t>シテイ</t>
    </rPh>
    <rPh sb="6" eb="8">
      <t>ホウモン</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3">
      <t>ミコミガク</t>
    </rPh>
    <rPh sb="74" eb="76">
      <t>ヘイキン</t>
    </rPh>
    <rPh sb="77" eb="79">
      <t>ウワマワ</t>
    </rPh>
    <phoneticPr fontId="2"/>
  </si>
  <si>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7">
      <t>チンギンカイゼン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2"/>
  </si>
  <si>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6">
      <t>チンギン</t>
    </rPh>
    <rPh sb="16" eb="18">
      <t>カイゼン</t>
    </rPh>
    <rPh sb="18" eb="19">
      <t>ゴ</t>
    </rPh>
    <rPh sb="20" eb="22">
      <t>チンギン</t>
    </rPh>
    <rPh sb="23" eb="26">
      <t>ミコミガク</t>
    </rPh>
    <rPh sb="27" eb="29">
      <t>ネンガク</t>
    </rPh>
    <rPh sb="33" eb="34">
      <t>エン</t>
    </rPh>
    <rPh sb="35" eb="37">
      <t>ウワマワ</t>
    </rPh>
    <phoneticPr fontId="2"/>
  </si>
  <si>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2"/>
  </si>
  <si>
    <t>４　処遇改善の実施の報告</t>
    <rPh sb="2" eb="4">
      <t>ショグウ</t>
    </rPh>
    <rPh sb="4" eb="6">
      <t>カイゼン</t>
    </rPh>
    <rPh sb="7" eb="9">
      <t>ジッシ</t>
    </rPh>
    <rPh sb="10" eb="12">
      <t>ホウコク</t>
    </rPh>
    <phoneticPr fontId="2"/>
  </si>
  <si>
    <t>５　特定事業所加算（Ⅰ）又は（Ⅱ）の届出</t>
    <rPh sb="2" eb="4">
      <t>トクテイ</t>
    </rPh>
    <rPh sb="4" eb="7">
      <t>ジギョウショ</t>
    </rPh>
    <rPh sb="7" eb="9">
      <t>カサン</t>
    </rPh>
    <rPh sb="12" eb="13">
      <t>マタ</t>
    </rPh>
    <rPh sb="18" eb="20">
      <t>トドケデ</t>
    </rPh>
    <phoneticPr fontId="2"/>
  </si>
  <si>
    <t>６　介護職員処遇改善加算（Ⅰ）から（Ⅲ）までのいずれかを算定</t>
    <rPh sb="2" eb="4">
      <t>カイゴ</t>
    </rPh>
    <rPh sb="4" eb="6">
      <t>ショクイン</t>
    </rPh>
    <rPh sb="6" eb="8">
      <t>ショグウ</t>
    </rPh>
    <rPh sb="8" eb="12">
      <t>カイゼンカサン</t>
    </rPh>
    <rPh sb="28" eb="30">
      <t>サンテイ</t>
    </rPh>
    <phoneticPr fontId="2"/>
  </si>
  <si>
    <t>７　処遇改善の内容（賃金改善を除く）及び処遇改善に要する費用の見込額を全ての職員に周知</t>
    <rPh sb="31" eb="34">
      <t>ミコミガク</t>
    </rPh>
    <phoneticPr fontId="2"/>
  </si>
  <si>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</si>
  <si>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５　介護職員処遇改善加算（Ⅰ）から（Ⅲ）までのいずれかを算定</t>
    <rPh sb="2" eb="4">
      <t>カイゴ</t>
    </rPh>
    <rPh sb="4" eb="6">
      <t>ショクイン</t>
    </rPh>
    <rPh sb="6" eb="8">
      <t>ショグウ</t>
    </rPh>
    <rPh sb="8" eb="12">
      <t>カイゼンカサン</t>
    </rPh>
    <rPh sb="28" eb="30">
      <t>サンテイ</t>
    </rPh>
    <phoneticPr fontId="2"/>
  </si>
  <si>
    <t>６　処遇改善の内容（賃金改善を除く）及び処遇改善に要する費用の見込額を全ての職員に周知</t>
    <rPh sb="31" eb="34">
      <t>ミコミガク</t>
    </rPh>
    <phoneticPr fontId="2"/>
  </si>
  <si>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</si>
  <si>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</si>
  <si>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2"/>
  </si>
  <si>
    <t>ベースアップ等支援加算処遇改善計画書</t>
    <rPh sb="6" eb="7">
      <t>ナド</t>
    </rPh>
    <rPh sb="7" eb="9">
      <t>シエン</t>
    </rPh>
    <rPh sb="9" eb="11">
      <t>カサン</t>
    </rPh>
    <rPh sb="11" eb="13">
      <t>ショグウ</t>
    </rPh>
    <rPh sb="13" eb="15">
      <t>カイゼン</t>
    </rPh>
    <rPh sb="15" eb="18">
      <t>ケイカクショ</t>
    </rPh>
    <phoneticPr fontId="2"/>
  </si>
  <si>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2"/>
  </si>
  <si>
    <t>令和５年１月改定版</t>
    <rPh sb="0" eb="1">
      <t>レイ</t>
    </rPh>
    <rPh sb="1" eb="2">
      <t>ワ</t>
    </rPh>
    <rPh sb="3" eb="4">
      <t>ネン</t>
    </rPh>
    <rPh sb="5" eb="6">
      <t>ガツ</t>
    </rPh>
    <rPh sb="6" eb="8">
      <t>カイテイ</t>
    </rPh>
    <rPh sb="8" eb="9">
      <t>バン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</si>
</sst>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_ "/>
    <numFmt numFmtId="179" formatCode="0.0%"/>
    <numFmt numFmtId="180" formatCode="0%&quot;以上&quot;"/>
    <numFmt numFmtId="181" formatCode="0.0_);[Red]\(0.0\)"/>
    <numFmt numFmtId="182" formatCode="#,##0.0_ "/>
    <numFmt numFmtId="183" formatCode="0.0"/>
  </numFmts>
  <fonts count="60">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5"/>
      <name val="ＭＳ Ｐゴシック"/>
      <family val="3"/>
      <charset val="128"/>
    </font>
    <font>
      <b/>
      <sz val="10.5"/>
      <name val="ＭＳ Ｐゴシック"/>
      <family val="3"/>
      <charset val="128"/>
    </font>
    <font>
      <sz val="16"/>
      <name val="ＭＳ 明朝"/>
      <family val="1"/>
      <charset val="128"/>
    </font>
    <font>
      <sz val="16"/>
      <name val="ＭＳ Ｐゴシック"/>
      <family val="3"/>
      <charset val="128"/>
    </font>
    <font>
      <sz val="14"/>
      <name val="ＭＳ 明朝"/>
      <family val="1"/>
      <charset val="128"/>
    </font>
    <font>
      <sz val="14"/>
      <name val="ＭＳ Ｐゴシック"/>
      <family val="3"/>
      <charset val="128"/>
    </font>
    <font>
      <b/>
      <sz val="14"/>
      <name val="ＭＳ 明朝"/>
      <family val="1"/>
      <charset val="128"/>
    </font>
    <font>
      <sz val="10.5"/>
      <name val="ＭＳ ゴシック"/>
      <family val="3"/>
      <charset val="128"/>
    </font>
    <font>
      <sz val="14"/>
      <name val="ＭＳ ゴシック"/>
      <family val="3"/>
      <charset val="128"/>
    </font>
    <font>
      <sz val="10.5"/>
      <name val="ＭＳ 明朝"/>
      <family val="1"/>
      <charset val="128"/>
    </font>
    <font>
      <sz val="11"/>
      <name val="ＭＳ 明朝"/>
      <family val="1"/>
      <charset val="128"/>
    </font>
    <font>
      <b/>
      <sz val="10.5"/>
      <name val="ＭＳ 明朝"/>
      <family val="1"/>
      <charset val="128"/>
    </font>
    <font>
      <sz val="10"/>
      <name val="ＭＳ 明朝"/>
      <family val="1"/>
      <charset val="128"/>
    </font>
    <font>
      <sz val="9"/>
      <name val="ＭＳ 明朝"/>
      <family val="1"/>
      <charset val="128"/>
    </font>
    <font>
      <sz val="10.5"/>
      <name val="MS UI Gothic"/>
      <family val="3"/>
      <charset val="128"/>
    </font>
    <font>
      <sz val="11"/>
      <name val="HGSｺﾞｼｯｸM"/>
      <family val="3"/>
      <charset val="128"/>
    </font>
    <font>
      <sz val="12"/>
      <name val="ＭＳ 明朝"/>
      <family val="1"/>
      <charset val="128"/>
    </font>
    <font>
      <sz val="10.5"/>
      <name val="ＭＳ Ｐ明朝"/>
      <family val="1"/>
      <charset val="128"/>
    </font>
    <font>
      <sz val="11"/>
      <name val="ＭＳ Ｐ明朝"/>
      <family val="1"/>
      <charset val="128"/>
    </font>
    <font>
      <sz val="6"/>
      <name val="MS UI Gothic"/>
      <family val="3"/>
      <charset val="128"/>
    </font>
    <font>
      <b/>
      <sz val="9"/>
      <color indexed="8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0"/>
      <name val="ＭＳ Ｐゴシック"/>
      <family val="3"/>
      <charset val="128"/>
    </font>
    <font>
      <sz val="6"/>
      <name val="ＭＳ Ｐゴシック"/>
      <family val="3"/>
      <charset val="128"/>
      <scheme val="minor"/>
    </font>
    <font>
      <sz val="10"/>
      <name val="ＭＳ Ｐゴシック"/>
      <family val="3"/>
      <charset val="128"/>
    </font>
    <font>
      <sz val="18"/>
      <name val="ＭＳ Ｐゴシック"/>
      <family val="3"/>
      <charset val="128"/>
    </font>
    <font>
      <b/>
      <i/>
      <sz val="14"/>
      <name val="ＭＳ Ｐゴシック"/>
      <family val="3"/>
      <charset val="128"/>
    </font>
    <font>
      <sz val="9"/>
      <name val="ＭＳ Ｐゴシック"/>
      <family val="3"/>
      <charset val="128"/>
    </font>
    <font>
      <sz val="12"/>
      <color indexed="8"/>
      <name val="ＭＳ Ｐゴシック"/>
      <family val="3"/>
      <charset val="128"/>
    </font>
    <font>
      <b/>
      <sz val="12"/>
      <color indexed="8"/>
      <name val="ＭＳ Ｐゴシック"/>
      <family val="3"/>
      <charset val="128"/>
      <scheme val="minor"/>
    </font>
    <font>
      <b/>
      <sz val="12"/>
      <color rgb="FFFF0000"/>
      <name val="ＭＳ Ｐゴシック"/>
      <family val="3"/>
      <charset val="128"/>
      <scheme val="minor"/>
    </font>
    <font>
      <sz val="11"/>
      <color rgb="FFFF0000"/>
      <name val="ＭＳ Ｐゴシック"/>
      <family val="3"/>
      <charset val="128"/>
      <scheme val="minor"/>
    </font>
    <font>
      <sz val="10"/>
      <color indexed="8"/>
      <name val="ＭＳ Ｐゴシック"/>
      <family val="3"/>
      <charset val="128"/>
      <scheme val="minor"/>
    </font>
    <font>
      <sz val="16"/>
      <color indexed="8"/>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sz val="12"/>
      <color indexed="8"/>
      <name val="ＭＳ Ｐゴシック"/>
      <family val="3"/>
      <charset val="128"/>
      <scheme val="minor"/>
    </font>
    <font>
      <b/>
      <sz val="20"/>
      <name val="ＭＳ ゴシック"/>
      <family val="3"/>
      <charset val="128"/>
    </font>
    <font>
      <sz val="11"/>
      <name val="ＭＳ ゴシック"/>
      <family val="3"/>
      <charset val="128"/>
    </font>
    <font>
      <sz val="12"/>
      <name val="ＭＳ ゴシック"/>
      <family val="3"/>
      <charset val="128"/>
    </font>
  </fonts>
  <fills count="4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theme="4" tint="0.79992065187536243"/>
        <bgColor indexed="64"/>
      </patternFill>
    </fill>
    <fill>
      <patternFill patternType="solid">
        <fgColor theme="4" tint="0.79985961485641044"/>
        <bgColor indexed="64"/>
      </patternFill>
    </fill>
    <fill>
      <patternFill patternType="solid">
        <fgColor theme="5" tint="0.79992065187536243"/>
        <bgColor indexed="64"/>
      </patternFill>
    </fill>
    <fill>
      <patternFill patternType="solid">
        <fgColor theme="5" tint="0.79985961485641044"/>
        <bgColor indexed="64"/>
      </patternFill>
    </fill>
    <fill>
      <patternFill patternType="solid">
        <fgColor theme="6" tint="0.79992065187536243"/>
        <bgColor indexed="64"/>
      </patternFill>
    </fill>
    <fill>
      <patternFill patternType="solid">
        <fgColor theme="6" tint="0.79985961485641044"/>
        <bgColor indexed="64"/>
      </patternFill>
    </fill>
    <fill>
      <patternFill patternType="solid">
        <fgColor theme="7" tint="0.79992065187536243"/>
        <bgColor indexed="64"/>
      </patternFill>
    </fill>
    <fill>
      <patternFill patternType="solid">
        <fgColor theme="7" tint="0.79985961485641044"/>
        <bgColor indexed="64"/>
      </patternFill>
    </fill>
    <fill>
      <patternFill patternType="solid">
        <fgColor theme="8" tint="0.79992065187536243"/>
        <bgColor indexed="64"/>
      </patternFill>
    </fill>
    <fill>
      <patternFill patternType="solid">
        <fgColor theme="8" tint="0.79985961485641044"/>
        <bgColor indexed="64"/>
      </patternFill>
    </fill>
    <fill>
      <patternFill patternType="solid">
        <fgColor theme="9" tint="0.79992065187536243"/>
        <bgColor indexed="64"/>
      </patternFill>
    </fill>
    <fill>
      <patternFill patternType="solid">
        <fgColor theme="9" tint="0.79985961485641044"/>
        <bgColor indexed="64"/>
      </patternFill>
    </fill>
    <fill>
      <patternFill patternType="solid">
        <fgColor theme="4" tint="0.59993285927915285"/>
        <bgColor indexed="64"/>
      </patternFill>
    </fill>
    <fill>
      <patternFill patternType="solid">
        <fgColor theme="4" tint="0.59974974822229687"/>
        <bgColor indexed="64"/>
      </patternFill>
    </fill>
    <fill>
      <patternFill patternType="solid">
        <fgColor theme="5" tint="0.59993285927915285"/>
        <bgColor indexed="64"/>
      </patternFill>
    </fill>
    <fill>
      <patternFill patternType="solid">
        <fgColor theme="5" tint="0.59974974822229687"/>
        <bgColor indexed="64"/>
      </patternFill>
    </fill>
    <fill>
      <patternFill patternType="solid">
        <fgColor theme="6" tint="0.59993285927915285"/>
        <bgColor indexed="64"/>
      </patternFill>
    </fill>
    <fill>
      <patternFill patternType="solid">
        <fgColor theme="6" tint="0.59974974822229687"/>
        <bgColor indexed="64"/>
      </patternFill>
    </fill>
    <fill>
      <patternFill patternType="solid">
        <fgColor theme="7" tint="0.59993285927915285"/>
        <bgColor indexed="64"/>
      </patternFill>
    </fill>
    <fill>
      <patternFill patternType="solid">
        <fgColor theme="7" tint="0.59974974822229687"/>
        <bgColor indexed="64"/>
      </patternFill>
    </fill>
    <fill>
      <patternFill patternType="solid">
        <fgColor theme="8" tint="0.59993285927915285"/>
        <bgColor indexed="64"/>
      </patternFill>
    </fill>
    <fill>
      <patternFill patternType="solid">
        <fgColor theme="8" tint="0.59974974822229687"/>
        <bgColor indexed="64"/>
      </patternFill>
    </fill>
    <fill>
      <patternFill patternType="solid">
        <fgColor theme="9" tint="0.59993285927915285"/>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66"/>
        <bgColor indexed="64"/>
      </patternFill>
    </fill>
    <fill>
      <patternFill patternType="solid">
        <fgColor theme="0"/>
        <bgColor indexed="64"/>
      </patternFill>
    </fill>
  </fills>
  <borders count="137">
    <border>
      <left/>
      <right/>
      <top/>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diagonal/>
    </border>
    <border>
      <left style="thin">
        <color indexed="64"/>
      </left>
      <right style="dotted">
        <color indexed="64"/>
      </right>
      <top/>
      <bottom style="thin">
        <color indexed="64"/>
      </bottom>
      <diagonal/>
    </border>
    <border>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style="thin">
        <color indexed="64"/>
      </right>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right/>
      <top style="double">
        <color indexed="64"/>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hair">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style="double">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diagonal/>
    </border>
    <border>
      <left style="dotted">
        <color indexed="64"/>
      </left>
      <right style="thin">
        <color indexed="64"/>
      </right>
      <top style="dotted">
        <color indexed="64"/>
      </top>
      <bottom/>
      <diagonal/>
    </border>
    <border>
      <left style="dotted">
        <color indexed="64"/>
      </left>
      <right style="thin">
        <color indexed="64"/>
      </right>
      <top/>
      <bottom style="thin">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ash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s>
  <cellStyleXfs count="84">
    <xf numFmtId="0" fontId="0" fillId="0" borderId="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37" borderId="0" applyNumberFormat="0" applyBorder="0" applyAlignment="0" applyProtection="0">
      <alignment vertical="center"/>
    </xf>
    <xf numFmtId="0" fontId="26" fillId="37"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41" borderId="87" applyNumberFormat="0" applyAlignment="0" applyProtection="0">
      <alignment vertical="center"/>
    </xf>
    <xf numFmtId="0" fontId="28" fillId="41" borderId="87" applyNumberFormat="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1" fillId="3" borderId="88" applyNumberFormat="0" applyFont="0" applyAlignment="0" applyProtection="0">
      <alignment vertical="center"/>
    </xf>
    <xf numFmtId="0" fontId="1" fillId="3" borderId="88" applyNumberFormat="0" applyFont="0" applyAlignment="0" applyProtection="0">
      <alignment vertical="center"/>
    </xf>
    <xf numFmtId="0" fontId="30" fillId="0" borderId="89" applyNumberFormat="0" applyFill="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2" fillId="44" borderId="90" applyNumberFormat="0" applyAlignment="0" applyProtection="0">
      <alignment vertical="center"/>
    </xf>
    <xf numFmtId="0" fontId="32" fillId="44" borderId="90"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91" applyNumberFormat="0" applyFill="0" applyAlignment="0" applyProtection="0">
      <alignment vertical="center"/>
    </xf>
    <xf numFmtId="0" fontId="35" fillId="0" borderId="92" applyNumberFormat="0" applyFill="0" applyAlignment="0" applyProtection="0">
      <alignment vertical="center"/>
    </xf>
    <xf numFmtId="0" fontId="35" fillId="0" borderId="93" applyNumberFormat="0" applyFill="0" applyAlignment="0" applyProtection="0">
      <alignment vertical="center"/>
    </xf>
    <xf numFmtId="0" fontId="36" fillId="0" borderId="94" applyNumberFormat="0" applyFill="0" applyAlignment="0" applyProtection="0">
      <alignment vertical="center"/>
    </xf>
    <xf numFmtId="0" fontId="36" fillId="0" borderId="0" applyNumberFormat="0" applyFill="0" applyBorder="0" applyAlignment="0" applyProtection="0">
      <alignment vertical="center"/>
    </xf>
    <xf numFmtId="0" fontId="37" fillId="0" borderId="95" applyNumberFormat="0" applyFill="0" applyAlignment="0" applyProtection="0">
      <alignment vertical="center"/>
    </xf>
    <xf numFmtId="0" fontId="37" fillId="0" borderId="95" applyNumberFormat="0" applyFill="0" applyAlignment="0" applyProtection="0">
      <alignment vertical="center"/>
    </xf>
    <xf numFmtId="0" fontId="38" fillId="44" borderId="96" applyNumberFormat="0" applyAlignment="0" applyProtection="0">
      <alignment vertical="center"/>
    </xf>
    <xf numFmtId="0" fontId="38" fillId="44" borderId="96" applyNumberFormat="0" applyAlignment="0" applyProtection="0">
      <alignment vertical="center"/>
    </xf>
    <xf numFmtId="0" fontId="39" fillId="0" borderId="0" applyNumberFormat="0" applyFill="0" applyBorder="0" applyAlignment="0" applyProtection="0">
      <alignment vertical="center"/>
    </xf>
    <xf numFmtId="0" fontId="40" fillId="2" borderId="90" applyNumberFormat="0" applyAlignment="0" applyProtection="0">
      <alignment vertical="center"/>
    </xf>
    <xf numFmtId="0" fontId="40" fillId="2" borderId="90" applyNumberFormat="0" applyAlignment="0" applyProtection="0">
      <alignment vertical="center"/>
    </xf>
    <xf numFmtId="0" fontId="1" fillId="0" borderId="0"/>
    <xf numFmtId="0" fontId="1" fillId="0" borderId="0"/>
    <xf numFmtId="0" fontId="1" fillId="0" borderId="0"/>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1" fillId="0" borderId="0">
      <alignment vertical="center"/>
    </xf>
    <xf numFmtId="9" fontId="1" fillId="0" borderId="0" applyFont="0" applyFill="0" applyBorder="0" applyAlignment="0" applyProtection="0"/>
    <xf numFmtId="0" fontId="25" fillId="0" borderId="0"/>
  </cellStyleXfs>
  <cellXfs count="558">
    <xf numFmtId="0" fontId="0" fillId="0" borderId="0" xfId="0" applyAlignment="1">
      <alignment vertical="center"/>
    </xf>
    <xf numFmtId="0" fontId="4" fillId="0" borderId="0" xfId="0" applyFont="1" applyBorder="1" applyAlignment="1">
      <alignment vertical="center"/>
    </xf>
    <xf numFmtId="0" fontId="4" fillId="0" borderId="0" xfId="0" applyFont="1" applyBorder="1" applyAlignment="1">
      <alignment vertical="center" wrapText="1"/>
    </xf>
    <xf numFmtId="0" fontId="5" fillId="0" borderId="0" xfId="0" applyFont="1" applyBorder="1" applyAlignment="1">
      <alignment vertical="center" wrapText="1"/>
    </xf>
    <xf numFmtId="0" fontId="4" fillId="0" borderId="0" xfId="0" applyFont="1" applyAlignment="1">
      <alignment vertical="center"/>
    </xf>
    <xf numFmtId="0" fontId="6" fillId="0" borderId="0" xfId="0" applyFont="1" applyBorder="1" applyAlignment="1">
      <alignment vertical="center"/>
    </xf>
    <xf numFmtId="0" fontId="7" fillId="0" borderId="0" xfId="0" applyFont="1" applyAlignment="1">
      <alignment vertical="center"/>
    </xf>
    <xf numFmtId="0" fontId="8" fillId="0" borderId="0" xfId="0" applyFont="1" applyBorder="1" applyAlignment="1">
      <alignment vertical="center"/>
    </xf>
    <xf numFmtId="0" fontId="6" fillId="0" borderId="0" xfId="0" applyFont="1" applyBorder="1" applyAlignment="1">
      <alignment vertical="center" wrapText="1"/>
    </xf>
    <xf numFmtId="0" fontId="6" fillId="0" borderId="0" xfId="0" applyFont="1" applyBorder="1" applyAlignment="1">
      <alignment horizontal="distributed" vertical="center"/>
    </xf>
    <xf numFmtId="0" fontId="9" fillId="0" borderId="0" xfId="0" applyFont="1" applyAlignment="1">
      <alignment vertical="center"/>
    </xf>
    <xf numFmtId="0" fontId="8" fillId="0" borderId="0" xfId="0" applyFont="1" applyBorder="1" applyAlignment="1">
      <alignment vertical="center"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8" fillId="0" borderId="7" xfId="0" applyFont="1" applyBorder="1" applyAlignment="1">
      <alignment horizontal="center" vertical="center"/>
    </xf>
    <xf numFmtId="0" fontId="11" fillId="0" borderId="0" xfId="0" applyFont="1" applyBorder="1" applyAlignment="1">
      <alignment horizontal="right" vertical="center"/>
    </xf>
    <xf numFmtId="0" fontId="11" fillId="0" borderId="0" xfId="0" applyFont="1" applyBorder="1" applyAlignment="1">
      <alignment horizontal="left" vertical="center"/>
    </xf>
    <xf numFmtId="0" fontId="12"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3" fillId="0" borderId="0" xfId="0" applyFont="1" applyBorder="1" applyAlignment="1">
      <alignment vertical="center"/>
    </xf>
    <xf numFmtId="0" fontId="13" fillId="0" borderId="0" xfId="0" applyFont="1" applyBorder="1" applyAlignment="1">
      <alignment vertical="center" wrapText="1"/>
    </xf>
    <xf numFmtId="0" fontId="14" fillId="0" borderId="0" xfId="0" applyFont="1" applyBorder="1">
      <alignment vertical="center"/>
    </xf>
    <xf numFmtId="0" fontId="0" fillId="0" borderId="0" xfId="0">
      <alignment vertical="center"/>
    </xf>
    <xf numFmtId="0" fontId="0" fillId="0" borderId="0" xfId="0" applyBorder="1">
      <alignment vertical="center"/>
    </xf>
    <xf numFmtId="0" fontId="15"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lignment vertical="center"/>
    </xf>
    <xf numFmtId="0" fontId="13" fillId="0" borderId="0" xfId="0" applyFont="1" applyAlignment="1">
      <alignment horizontal="left" vertical="center"/>
    </xf>
    <xf numFmtId="0" fontId="14" fillId="0" borderId="0" xfId="0" quotePrefix="1" applyFont="1" applyAlignment="1">
      <alignment horizontal="left" vertical="center"/>
    </xf>
    <xf numFmtId="0" fontId="14" fillId="0" borderId="0" xfId="0" applyFont="1" applyAlignment="1">
      <alignment horizontal="left" vertical="center"/>
    </xf>
    <xf numFmtId="0" fontId="13" fillId="0" borderId="8" xfId="0" applyFont="1" applyBorder="1" applyAlignment="1">
      <alignment vertical="center"/>
    </xf>
    <xf numFmtId="0" fontId="0" fillId="0" borderId="0" xfId="0" applyAlignment="1">
      <alignment horizontal="left" vertical="center"/>
    </xf>
    <xf numFmtId="0" fontId="0" fillId="0" borderId="0" xfId="0" applyAlignment="1">
      <alignment horizontal="center" vertical="center"/>
    </xf>
    <xf numFmtId="0" fontId="17" fillId="0" borderId="0" xfId="0" applyFont="1">
      <alignment vertical="center"/>
    </xf>
    <xf numFmtId="0" fontId="17" fillId="0" borderId="0" xfId="0" applyFont="1" applyFill="1">
      <alignment vertical="center"/>
    </xf>
    <xf numFmtId="0" fontId="14" fillId="0" borderId="0" xfId="0" applyFont="1">
      <alignment vertical="center"/>
    </xf>
    <xf numFmtId="0" fontId="13" fillId="0" borderId="0" xfId="0" applyFont="1">
      <alignment vertical="center"/>
    </xf>
    <xf numFmtId="0" fontId="13" fillId="0" borderId="0" xfId="0" applyFont="1" applyFill="1">
      <alignment vertical="center"/>
    </xf>
    <xf numFmtId="0" fontId="13" fillId="0" borderId="8" xfId="0" applyFont="1" applyFill="1" applyBorder="1" applyAlignment="1">
      <alignment vertical="center"/>
    </xf>
    <xf numFmtId="0" fontId="13" fillId="0" borderId="9" xfId="0" applyFont="1" applyBorder="1" applyAlignment="1">
      <alignment horizontal="right" vertical="center" wrapText="1"/>
    </xf>
    <xf numFmtId="0" fontId="13" fillId="0" borderId="10" xfId="0" applyFont="1" applyBorder="1" applyAlignment="1">
      <alignment horizontal="right" vertical="center" wrapText="1"/>
    </xf>
    <xf numFmtId="0" fontId="13" fillId="0" borderId="7" xfId="0" applyFont="1" applyBorder="1">
      <alignment vertical="center"/>
    </xf>
    <xf numFmtId="0" fontId="14" fillId="0" borderId="6" xfId="0" applyFont="1" applyBorder="1" applyAlignment="1">
      <alignment vertical="center"/>
    </xf>
    <xf numFmtId="0" fontId="14" fillId="0" borderId="11" xfId="0" applyFont="1" applyBorder="1" applyAlignment="1">
      <alignment vertical="center"/>
    </xf>
    <xf numFmtId="0" fontId="13" fillId="0" borderId="0" xfId="0" applyFont="1" applyAlignment="1">
      <alignment vertical="center"/>
    </xf>
    <xf numFmtId="0" fontId="19" fillId="0" borderId="0" xfId="0" applyFont="1" applyAlignment="1">
      <alignment horizontal="left" vertical="center"/>
    </xf>
    <xf numFmtId="0" fontId="13" fillId="0" borderId="0" xfId="0" applyFont="1" applyAlignment="1">
      <alignment horizontal="left" vertical="center" wrapText="1"/>
    </xf>
    <xf numFmtId="0" fontId="15" fillId="0" borderId="0" xfId="77" applyFont="1" applyAlignment="1">
      <alignment vertical="center"/>
    </xf>
    <xf numFmtId="0" fontId="20" fillId="0" borderId="0" xfId="77" applyFont="1" applyAlignment="1">
      <alignment vertical="center"/>
    </xf>
    <xf numFmtId="0" fontId="13" fillId="0" borderId="0" xfId="77" applyFont="1" applyAlignment="1">
      <alignment vertical="center"/>
    </xf>
    <xf numFmtId="0" fontId="15" fillId="0" borderId="0" xfId="0" applyFont="1">
      <alignment vertical="center"/>
    </xf>
    <xf numFmtId="0" fontId="14" fillId="0" borderId="0" xfId="0" applyFont="1" applyBorder="1" applyAlignment="1">
      <alignment horizontal="right" vertical="center"/>
    </xf>
    <xf numFmtId="0" fontId="14" fillId="0" borderId="0" xfId="0" applyFont="1" applyBorder="1" applyAlignment="1">
      <alignment vertical="center"/>
    </xf>
    <xf numFmtId="0" fontId="13" fillId="0" borderId="0" xfId="0" applyFont="1" applyBorder="1" applyAlignment="1">
      <alignment horizontal="center" vertical="center" justifyLastLine="1"/>
    </xf>
    <xf numFmtId="177" fontId="13" fillId="0" borderId="0" xfId="0" applyNumberFormat="1" applyFont="1" applyBorder="1" applyAlignment="1">
      <alignment horizontal="center" vertical="center"/>
    </xf>
    <xf numFmtId="0" fontId="13" fillId="0" borderId="0" xfId="0" applyFont="1" applyFill="1" applyBorder="1" applyAlignment="1">
      <alignment horizontal="center" vertical="center"/>
    </xf>
    <xf numFmtId="177" fontId="13" fillId="0" borderId="0" xfId="0" applyNumberFormat="1" applyFont="1" applyBorder="1" applyAlignment="1">
      <alignment vertical="center"/>
    </xf>
    <xf numFmtId="0" fontId="15" fillId="0" borderId="0" xfId="78" applyFont="1" applyBorder="1" applyAlignment="1">
      <alignment vertical="center"/>
    </xf>
    <xf numFmtId="0" fontId="14" fillId="0" borderId="0" xfId="0" applyFont="1" applyBorder="1" applyAlignment="1">
      <alignment horizontal="left" vertical="center"/>
    </xf>
    <xf numFmtId="0" fontId="16" fillId="0" borderId="0" xfId="0" applyFont="1" applyFill="1" applyBorder="1" applyAlignment="1">
      <alignment horizontal="left" vertical="center"/>
    </xf>
    <xf numFmtId="0" fontId="16" fillId="0" borderId="0" xfId="0" applyFont="1" applyFill="1" applyBorder="1" applyAlignment="1">
      <alignment vertical="center"/>
    </xf>
    <xf numFmtId="0" fontId="16" fillId="0" borderId="0" xfId="0" applyFont="1" applyFill="1" applyBorder="1" applyAlignment="1">
      <alignment horizontal="right" vertical="center"/>
    </xf>
    <xf numFmtId="0" fontId="16" fillId="0" borderId="21" xfId="0" applyFont="1" applyFill="1" applyBorder="1" applyAlignment="1">
      <alignment vertical="center"/>
    </xf>
    <xf numFmtId="0" fontId="16" fillId="0" borderId="22" xfId="0" applyFont="1" applyFill="1" applyBorder="1" applyAlignment="1">
      <alignment vertical="center"/>
    </xf>
    <xf numFmtId="0" fontId="16" fillId="0" borderId="23" xfId="0" applyFont="1" applyFill="1" applyBorder="1" applyAlignment="1">
      <alignment vertical="center"/>
    </xf>
    <xf numFmtId="0" fontId="16" fillId="0" borderId="24"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6" xfId="0" applyFont="1" applyFill="1" applyBorder="1" applyAlignment="1">
      <alignment vertical="center"/>
    </xf>
    <xf numFmtId="0" fontId="16" fillId="0" borderId="24" xfId="0" applyFont="1" applyFill="1" applyBorder="1" applyAlignment="1">
      <alignment horizontal="right" vertical="center"/>
    </xf>
    <xf numFmtId="0" fontId="16" fillId="0" borderId="7" xfId="0" applyFont="1" applyFill="1" applyBorder="1" applyAlignment="1">
      <alignment horizontal="right" vertical="center"/>
    </xf>
    <xf numFmtId="0" fontId="16" fillId="0" borderId="25" xfId="0" applyFont="1" applyFill="1" applyBorder="1" applyAlignment="1">
      <alignment horizontal="right" vertical="center"/>
    </xf>
    <xf numFmtId="0" fontId="16" fillId="0" borderId="26" xfId="0" applyFont="1" applyFill="1" applyBorder="1" applyAlignment="1">
      <alignment horizontal="right" vertical="center"/>
    </xf>
    <xf numFmtId="0" fontId="16" fillId="0" borderId="27" xfId="0" applyFont="1" applyFill="1" applyBorder="1" applyAlignment="1">
      <alignment vertical="center"/>
    </xf>
    <xf numFmtId="0" fontId="16" fillId="0" borderId="28" xfId="0" applyFont="1" applyFill="1" applyBorder="1" applyAlignment="1">
      <alignment horizontal="center" vertical="center"/>
    </xf>
    <xf numFmtId="0" fontId="16" fillId="0" borderId="29" xfId="0" applyFont="1" applyFill="1" applyBorder="1" applyAlignment="1">
      <alignment horizontal="center" vertical="center"/>
    </xf>
    <xf numFmtId="0" fontId="16" fillId="0" borderId="29" xfId="0" applyFont="1" applyFill="1" applyBorder="1" applyAlignment="1">
      <alignment vertical="center"/>
    </xf>
    <xf numFmtId="0" fontId="16" fillId="0" borderId="28" xfId="0" applyFont="1" applyFill="1" applyBorder="1" applyAlignment="1">
      <alignment horizontal="right" vertical="center"/>
    </xf>
    <xf numFmtId="0" fontId="16" fillId="0" borderId="14" xfId="0" applyFont="1" applyFill="1" applyBorder="1" applyAlignment="1">
      <alignment horizontal="right" vertical="center"/>
    </xf>
    <xf numFmtId="0" fontId="16" fillId="0" borderId="30" xfId="0" applyFont="1" applyFill="1" applyBorder="1" applyAlignment="1">
      <alignment horizontal="right" vertical="center"/>
    </xf>
    <xf numFmtId="0" fontId="16" fillId="0" borderId="31" xfId="0" applyFont="1" applyFill="1" applyBorder="1" applyAlignment="1">
      <alignment horizontal="right" vertical="center"/>
    </xf>
    <xf numFmtId="0" fontId="16" fillId="0" borderId="0" xfId="0" applyFont="1" applyFill="1" applyBorder="1" applyAlignment="1">
      <alignment horizontal="center" vertical="center"/>
    </xf>
    <xf numFmtId="0" fontId="16" fillId="0" borderId="0" xfId="0" applyFont="1" applyFill="1" applyBorder="1">
      <alignment vertical="center"/>
    </xf>
    <xf numFmtId="177" fontId="21" fillId="0" borderId="0" xfId="0" applyNumberFormat="1" applyFont="1" applyBorder="1" applyAlignment="1">
      <alignment vertical="center"/>
    </xf>
    <xf numFmtId="0" fontId="1" fillId="0" borderId="0" xfId="81" applyProtection="1">
      <alignment vertical="center"/>
      <protection locked="0"/>
    </xf>
    <xf numFmtId="0" fontId="3" fillId="0" borderId="0" xfId="81" applyFont="1" applyBorder="1" applyAlignment="1" applyProtection="1">
      <alignment horizontal="center" vertical="center"/>
      <protection locked="0"/>
    </xf>
    <xf numFmtId="0" fontId="3" fillId="0" borderId="0" xfId="81" applyFont="1" applyFill="1" applyBorder="1" applyAlignment="1" applyProtection="1">
      <alignment horizontal="center" vertical="center"/>
      <protection locked="0"/>
    </xf>
    <xf numFmtId="0" fontId="44" fillId="0" borderId="0" xfId="76" applyFont="1" applyProtection="1">
      <protection locked="0"/>
    </xf>
    <xf numFmtId="178" fontId="44" fillId="0" borderId="0" xfId="76" applyNumberFormat="1" applyFont="1" applyProtection="1">
      <protection locked="0"/>
    </xf>
    <xf numFmtId="0" fontId="46" fillId="0" borderId="8" xfId="81" applyFont="1" applyBorder="1" applyAlignment="1" applyProtection="1">
      <alignment vertical="center"/>
      <protection locked="0"/>
    </xf>
    <xf numFmtId="0" fontId="46" fillId="0" borderId="0" xfId="81" applyFont="1" applyBorder="1" applyAlignment="1" applyProtection="1">
      <alignment horizontal="left" vertical="center"/>
      <protection locked="0"/>
    </xf>
    <xf numFmtId="178" fontId="44" fillId="0" borderId="0" xfId="76" applyNumberFormat="1" applyFont="1" applyBorder="1" applyProtection="1">
      <protection locked="0"/>
    </xf>
    <xf numFmtId="0" fontId="3" fillId="0" borderId="16" xfId="76" applyFont="1" applyBorder="1" applyAlignment="1" applyProtection="1">
      <alignment horizontal="center" vertical="center" wrapText="1"/>
      <protection locked="0"/>
    </xf>
    <xf numFmtId="0" fontId="3" fillId="0" borderId="7" xfId="76" applyFont="1" applyFill="1" applyBorder="1" applyAlignment="1" applyProtection="1">
      <alignment horizontal="center" vertical="center"/>
      <protection locked="0"/>
    </xf>
    <xf numFmtId="176" fontId="3" fillId="0" borderId="19" xfId="76" applyNumberFormat="1" applyFont="1" applyFill="1" applyBorder="1" applyAlignment="1" applyProtection="1">
      <alignment horizontal="right" vertical="center" wrapText="1"/>
      <protection locked="0"/>
    </xf>
    <xf numFmtId="176" fontId="3" fillId="0" borderId="19" xfId="76" applyNumberFormat="1" applyFont="1" applyFill="1" applyBorder="1" applyAlignment="1" applyProtection="1">
      <alignment horizontal="right" vertical="center" wrapText="1"/>
    </xf>
    <xf numFmtId="179" fontId="3" fillId="0" borderId="19" xfId="76" applyNumberFormat="1" applyFont="1" applyFill="1" applyBorder="1" applyAlignment="1" applyProtection="1">
      <alignment horizontal="right" vertical="center" wrapText="1"/>
    </xf>
    <xf numFmtId="179" fontId="3" fillId="0" borderId="19" xfId="82" applyNumberFormat="1" applyFont="1" applyFill="1" applyBorder="1" applyAlignment="1" applyProtection="1">
      <alignment horizontal="right" vertical="center" wrapText="1"/>
    </xf>
    <xf numFmtId="176" fontId="3" fillId="46" borderId="19" xfId="76" applyNumberFormat="1" applyFont="1" applyFill="1" applyBorder="1" applyAlignment="1" applyProtection="1">
      <alignment horizontal="right" vertical="center" wrapText="1"/>
      <protection locked="0"/>
    </xf>
    <xf numFmtId="0" fontId="3" fillId="0" borderId="7" xfId="76" applyFont="1" applyBorder="1" applyAlignment="1" applyProtection="1">
      <alignment horizontal="center" vertical="center"/>
      <protection locked="0"/>
    </xf>
    <xf numFmtId="180" fontId="48" fillId="0" borderId="7" xfId="76" applyNumberFormat="1" applyFont="1" applyFill="1" applyBorder="1" applyAlignment="1" applyProtection="1">
      <alignment vertical="center"/>
      <protection locked="0"/>
    </xf>
    <xf numFmtId="0" fontId="44" fillId="0" borderId="0" xfId="76" applyFont="1" applyBorder="1" applyAlignment="1" applyProtection="1">
      <alignment vertical="center" wrapText="1"/>
      <protection locked="0"/>
    </xf>
    <xf numFmtId="178" fontId="48" fillId="0" borderId="7" xfId="76" applyNumberFormat="1" applyFont="1" applyFill="1" applyBorder="1" applyAlignment="1" applyProtection="1">
      <alignment vertical="center"/>
    </xf>
    <xf numFmtId="0" fontId="49" fillId="0" borderId="0" xfId="83" applyFont="1" applyAlignment="1" applyProtection="1">
      <alignment vertical="center"/>
      <protection locked="0"/>
    </xf>
    <xf numFmtId="0" fontId="25" fillId="0" borderId="0" xfId="83" applyFont="1" applyAlignment="1" applyProtection="1">
      <alignment vertical="center"/>
      <protection locked="0"/>
    </xf>
    <xf numFmtId="0" fontId="25" fillId="0" borderId="0" xfId="83" applyFont="1" applyFill="1" applyAlignment="1" applyProtection="1">
      <alignment vertical="center"/>
      <protection locked="0"/>
    </xf>
    <xf numFmtId="0" fontId="50" fillId="46" borderId="0" xfId="83" applyFont="1" applyFill="1" applyAlignment="1" applyProtection="1">
      <alignment vertical="center"/>
      <protection locked="0"/>
    </xf>
    <xf numFmtId="0" fontId="51" fillId="46" borderId="0" xfId="83" applyFont="1" applyFill="1" applyAlignment="1" applyProtection="1">
      <alignment vertical="center"/>
      <protection locked="0"/>
    </xf>
    <xf numFmtId="0" fontId="25" fillId="46" borderId="0" xfId="83" applyFont="1" applyFill="1" applyAlignment="1" applyProtection="1">
      <alignment vertical="center"/>
      <protection locked="0"/>
    </xf>
    <xf numFmtId="0" fontId="37" fillId="0" borderId="0" xfId="83" applyFont="1" applyAlignment="1" applyProtection="1">
      <alignment vertical="center"/>
      <protection locked="0"/>
    </xf>
    <xf numFmtId="0" fontId="37" fillId="0" borderId="0" xfId="83" applyFont="1" applyFill="1" applyAlignment="1" applyProtection="1">
      <alignment vertical="center"/>
      <protection locked="0"/>
    </xf>
    <xf numFmtId="0" fontId="25" fillId="0" borderId="0" xfId="83" applyFont="1" applyAlignment="1" applyProtection="1">
      <alignment horizontal="right" vertical="center"/>
      <protection locked="0"/>
    </xf>
    <xf numFmtId="0" fontId="25" fillId="0" borderId="22" xfId="83" applyFont="1" applyBorder="1" applyAlignment="1" applyProtection="1">
      <alignment horizontal="center" vertical="center"/>
      <protection locked="0"/>
    </xf>
    <xf numFmtId="0" fontId="25" fillId="0" borderId="102" xfId="83" applyFont="1" applyFill="1" applyBorder="1" applyAlignment="1" applyProtection="1">
      <alignment horizontal="center" vertical="center"/>
      <protection locked="0"/>
    </xf>
    <xf numFmtId="0" fontId="25" fillId="46" borderId="104" xfId="83" applyFont="1" applyFill="1" applyBorder="1" applyAlignment="1" applyProtection="1">
      <alignment vertical="center"/>
      <protection locked="0"/>
    </xf>
    <xf numFmtId="0" fontId="25" fillId="0" borderId="105" xfId="83" applyFont="1" applyFill="1" applyBorder="1" applyAlignment="1" applyProtection="1">
      <alignment vertical="center"/>
    </xf>
    <xf numFmtId="0" fontId="25" fillId="46" borderId="19" xfId="83" applyFont="1" applyFill="1" applyBorder="1" applyAlignment="1" applyProtection="1">
      <alignment vertical="center"/>
      <protection locked="0"/>
    </xf>
    <xf numFmtId="0" fontId="25" fillId="0" borderId="107" xfId="83" applyFont="1" applyFill="1" applyBorder="1" applyAlignment="1" applyProtection="1">
      <alignment vertical="center"/>
    </xf>
    <xf numFmtId="0" fontId="25" fillId="46" borderId="7" xfId="83" applyFont="1" applyFill="1" applyBorder="1" applyAlignment="1" applyProtection="1">
      <alignment vertical="center"/>
      <protection locked="0"/>
    </xf>
    <xf numFmtId="0" fontId="25" fillId="0" borderId="109" xfId="83" applyFont="1" applyFill="1" applyBorder="1" applyAlignment="1" applyProtection="1">
      <alignment vertical="center"/>
    </xf>
    <xf numFmtId="0" fontId="25" fillId="0" borderId="20" xfId="83" applyFont="1" applyFill="1" applyBorder="1" applyAlignment="1" applyProtection="1">
      <alignment vertical="center"/>
    </xf>
    <xf numFmtId="179" fontId="1" fillId="0" borderId="14" xfId="81" applyNumberFormat="1" applyFill="1" applyBorder="1" applyProtection="1">
      <alignment vertical="center"/>
    </xf>
    <xf numFmtId="9" fontId="25" fillId="0" borderId="112" xfId="83" applyNumberFormat="1" applyFont="1" applyFill="1" applyBorder="1" applyAlignment="1" applyProtection="1">
      <alignment vertical="center"/>
    </xf>
    <xf numFmtId="9" fontId="1" fillId="0" borderId="99" xfId="81" applyNumberFormat="1" applyFill="1" applyBorder="1" applyProtection="1">
      <alignment vertical="center"/>
    </xf>
    <xf numFmtId="0" fontId="25" fillId="0" borderId="0" xfId="83" applyFont="1" applyBorder="1" applyAlignment="1" applyProtection="1">
      <alignment horizontal="center" vertical="center"/>
      <protection locked="0"/>
    </xf>
    <xf numFmtId="181" fontId="1" fillId="0" borderId="0" xfId="81" applyNumberFormat="1" applyFill="1" applyBorder="1" applyProtection="1">
      <alignment vertical="center"/>
      <protection locked="0"/>
    </xf>
    <xf numFmtId="178" fontId="25" fillId="0" borderId="0" xfId="83" applyNumberFormat="1" applyFont="1" applyFill="1" applyBorder="1" applyAlignment="1" applyProtection="1">
      <alignment vertical="center"/>
      <protection locked="0"/>
    </xf>
    <xf numFmtId="0" fontId="25" fillId="0" borderId="113" xfId="83" applyFont="1" applyFill="1" applyBorder="1" applyAlignment="1" applyProtection="1">
      <alignment horizontal="center" vertical="center"/>
      <protection locked="0"/>
    </xf>
    <xf numFmtId="0" fontId="25" fillId="0" borderId="114" xfId="83" applyFont="1" applyFill="1" applyBorder="1" applyAlignment="1" applyProtection="1">
      <alignment horizontal="center" vertical="center"/>
    </xf>
    <xf numFmtId="0" fontId="25" fillId="0" borderId="0" xfId="83" applyFont="1" applyFill="1" applyBorder="1" applyAlignment="1" applyProtection="1">
      <alignment horizontal="center" vertical="center"/>
      <protection locked="0"/>
    </xf>
    <xf numFmtId="0" fontId="25" fillId="0" borderId="0" xfId="83" applyFont="1" applyBorder="1" applyAlignment="1" applyProtection="1">
      <alignment vertical="center"/>
      <protection locked="0"/>
    </xf>
    <xf numFmtId="181" fontId="25" fillId="0" borderId="0" xfId="83" applyNumberFormat="1" applyFont="1" applyBorder="1" applyAlignment="1" applyProtection="1">
      <alignment vertical="center"/>
      <protection locked="0"/>
    </xf>
    <xf numFmtId="0" fontId="44" fillId="0" borderId="19" xfId="76" applyFont="1" applyBorder="1" applyAlignment="1" applyProtection="1">
      <alignment horizontal="center" vertical="center" wrapText="1"/>
      <protection locked="0"/>
    </xf>
    <xf numFmtId="0" fontId="47" fillId="0" borderId="115" xfId="76" applyFont="1" applyBorder="1" applyAlignment="1" applyProtection="1">
      <alignment horizontal="center" vertical="center" wrapText="1"/>
      <protection locked="0"/>
    </xf>
    <xf numFmtId="176" fontId="3" fillId="46" borderId="48" xfId="76" applyNumberFormat="1" applyFont="1" applyFill="1" applyBorder="1" applyAlignment="1" applyProtection="1">
      <alignment horizontal="right" vertical="center" wrapText="1"/>
      <protection locked="0"/>
    </xf>
    <xf numFmtId="176" fontId="3" fillId="46" borderId="115" xfId="76" applyNumberFormat="1" applyFont="1" applyFill="1" applyBorder="1" applyAlignment="1" applyProtection="1">
      <alignment horizontal="right" vertical="center" wrapText="1"/>
      <protection locked="0"/>
    </xf>
    <xf numFmtId="176" fontId="3" fillId="46" borderId="116" xfId="76" applyNumberFormat="1" applyFont="1" applyFill="1" applyBorder="1" applyAlignment="1" applyProtection="1">
      <alignment horizontal="right" vertical="center" wrapText="1"/>
      <protection locked="0"/>
    </xf>
    <xf numFmtId="176" fontId="3" fillId="46" borderId="9" xfId="76" applyNumberFormat="1" applyFont="1" applyFill="1" applyBorder="1" applyAlignment="1" applyProtection="1">
      <alignment horizontal="right" vertical="center" wrapText="1"/>
      <protection locked="0"/>
    </xf>
    <xf numFmtId="0" fontId="44" fillId="0" borderId="12" xfId="76" applyFont="1" applyBorder="1" applyAlignment="1" applyProtection="1">
      <alignment horizontal="center" vertical="center" wrapText="1"/>
      <protection locked="0"/>
    </xf>
    <xf numFmtId="176" fontId="3" fillId="0" borderId="48" xfId="76" applyNumberFormat="1" applyFont="1" applyFill="1" applyBorder="1" applyAlignment="1" applyProtection="1">
      <alignment horizontal="right" vertical="center" wrapText="1"/>
      <protection locked="0"/>
    </xf>
    <xf numFmtId="0" fontId="47" fillId="0" borderId="117" xfId="76" applyFont="1" applyBorder="1" applyAlignment="1" applyProtection="1">
      <alignment horizontal="center" vertical="center" wrapText="1"/>
      <protection locked="0"/>
    </xf>
    <xf numFmtId="176" fontId="3" fillId="0" borderId="116" xfId="76" applyNumberFormat="1" applyFont="1" applyFill="1" applyBorder="1" applyAlignment="1" applyProtection="1">
      <alignment horizontal="right" vertical="center" wrapText="1"/>
      <protection locked="0"/>
    </xf>
    <xf numFmtId="176" fontId="3" fillId="46" borderId="117" xfId="76" applyNumberFormat="1" applyFont="1" applyFill="1" applyBorder="1" applyAlignment="1" applyProtection="1">
      <alignment horizontal="right" vertical="center" wrapText="1"/>
      <protection locked="0"/>
    </xf>
    <xf numFmtId="176" fontId="3" fillId="46" borderId="118" xfId="76" applyNumberFormat="1" applyFont="1" applyFill="1" applyBorder="1" applyAlignment="1" applyProtection="1">
      <alignment horizontal="right" vertical="center" wrapText="1"/>
      <protection locked="0"/>
    </xf>
    <xf numFmtId="176" fontId="3" fillId="0" borderId="9" xfId="76" applyNumberFormat="1" applyFont="1" applyFill="1" applyBorder="1" applyAlignment="1" applyProtection="1">
      <alignment horizontal="right" vertical="center" wrapText="1"/>
    </xf>
    <xf numFmtId="176" fontId="3" fillId="47" borderId="119" xfId="76" applyNumberFormat="1" applyFont="1" applyFill="1" applyBorder="1" applyAlignment="1" applyProtection="1">
      <alignment horizontal="right" vertical="center" wrapText="1"/>
    </xf>
    <xf numFmtId="176" fontId="3" fillId="0" borderId="11" xfId="76" applyNumberFormat="1" applyFont="1" applyFill="1" applyBorder="1" applyAlignment="1" applyProtection="1">
      <alignment horizontal="right" vertical="center" wrapText="1"/>
    </xf>
    <xf numFmtId="176" fontId="3" fillId="0" borderId="116" xfId="76" applyNumberFormat="1" applyFont="1" applyFill="1" applyBorder="1" applyAlignment="1" applyProtection="1">
      <alignment horizontal="right" vertical="center" wrapText="1"/>
    </xf>
    <xf numFmtId="176" fontId="3" fillId="0" borderId="48" xfId="76" applyNumberFormat="1" applyFont="1" applyFill="1" applyBorder="1" applyAlignment="1" applyProtection="1">
      <alignment horizontal="right" vertical="center" wrapText="1"/>
    </xf>
    <xf numFmtId="176" fontId="3" fillId="0" borderId="120" xfId="76" applyNumberFormat="1" applyFont="1" applyFill="1" applyBorder="1" applyAlignment="1" applyProtection="1">
      <alignment horizontal="right" vertical="center" wrapText="1"/>
      <protection locked="0"/>
    </xf>
    <xf numFmtId="176" fontId="3" fillId="46" borderId="120" xfId="76" applyNumberFormat="1" applyFont="1" applyFill="1" applyBorder="1" applyAlignment="1" applyProtection="1">
      <alignment horizontal="right" vertical="center" wrapText="1"/>
      <protection locked="0"/>
    </xf>
    <xf numFmtId="176" fontId="3" fillId="47" borderId="120" xfId="76" applyNumberFormat="1" applyFont="1" applyFill="1" applyBorder="1" applyAlignment="1" applyProtection="1">
      <alignment horizontal="right" vertical="center" wrapText="1"/>
    </xf>
    <xf numFmtId="0" fontId="3" fillId="0" borderId="6" xfId="76" applyFont="1" applyBorder="1" applyAlignment="1" applyProtection="1">
      <alignment vertical="center"/>
      <protection locked="0"/>
    </xf>
    <xf numFmtId="0" fontId="3" fillId="0" borderId="53" xfId="76" applyFont="1" applyBorder="1" applyAlignment="1" applyProtection="1">
      <alignment vertical="center"/>
      <protection locked="0"/>
    </xf>
    <xf numFmtId="0" fontId="3" fillId="0" borderId="12" xfId="76" applyFont="1" applyBorder="1" applyAlignment="1" applyProtection="1">
      <alignment vertical="center"/>
      <protection locked="0"/>
    </xf>
    <xf numFmtId="0" fontId="3" fillId="0" borderId="16" xfId="76" applyFont="1" applyBorder="1" applyAlignment="1" applyProtection="1">
      <alignment vertical="center" wrapText="1"/>
      <protection locked="0"/>
    </xf>
    <xf numFmtId="0" fontId="3" fillId="0" borderId="0" xfId="76" applyFont="1" applyBorder="1" applyAlignment="1" applyProtection="1">
      <alignment vertical="center" wrapText="1"/>
      <protection locked="0"/>
    </xf>
    <xf numFmtId="0" fontId="25" fillId="0" borderId="7" xfId="83" applyFont="1" applyBorder="1" applyAlignment="1" applyProtection="1">
      <alignment vertical="center"/>
      <protection locked="0"/>
    </xf>
    <xf numFmtId="0" fontId="25" fillId="0" borderId="8" xfId="83" applyFont="1" applyBorder="1" applyAlignment="1" applyProtection="1">
      <alignment vertical="center"/>
      <protection locked="0"/>
    </xf>
    <xf numFmtId="0" fontId="25" fillId="0" borderId="0" xfId="83" applyFont="1" applyAlignment="1" applyProtection="1">
      <alignment vertical="center" wrapText="1"/>
      <protection locked="0"/>
    </xf>
    <xf numFmtId="0" fontId="54" fillId="0" borderId="0" xfId="83" applyFont="1" applyFill="1" applyAlignment="1" applyProtection="1">
      <alignment vertical="center"/>
      <protection locked="0"/>
    </xf>
    <xf numFmtId="0" fontId="54" fillId="0" borderId="0" xfId="83" applyFont="1" applyFill="1" applyBorder="1" applyAlignment="1" applyProtection="1">
      <alignment vertical="center"/>
      <protection locked="0"/>
    </xf>
    <xf numFmtId="0" fontId="37" fillId="0" borderId="0" xfId="83" applyFont="1" applyBorder="1" applyAlignment="1" applyProtection="1">
      <alignment vertical="center"/>
      <protection locked="0"/>
    </xf>
    <xf numFmtId="0" fontId="54" fillId="0" borderId="0" xfId="83" applyFont="1" applyFill="1" applyBorder="1" applyAlignment="1" applyProtection="1">
      <alignment vertical="center" wrapText="1"/>
      <protection locked="0"/>
    </xf>
    <xf numFmtId="181" fontId="1" fillId="46" borderId="7" xfId="81" applyNumberFormat="1" applyFill="1" applyBorder="1" applyProtection="1">
      <alignment vertical="center"/>
      <protection locked="0"/>
    </xf>
    <xf numFmtId="0" fontId="25" fillId="0" borderId="126" xfId="83" applyFont="1" applyFill="1" applyBorder="1" applyAlignment="1" applyProtection="1">
      <alignment horizontal="center" vertical="center"/>
    </xf>
    <xf numFmtId="0" fontId="25" fillId="0" borderId="125" xfId="83" applyFont="1" applyFill="1" applyBorder="1" applyAlignment="1" applyProtection="1">
      <alignment horizontal="center" vertical="center"/>
    </xf>
    <xf numFmtId="0" fontId="3" fillId="0" borderId="45" xfId="76" applyFont="1" applyBorder="1" applyAlignment="1" applyProtection="1">
      <alignment horizontal="center" vertical="center" wrapText="1"/>
      <protection locked="0"/>
    </xf>
    <xf numFmtId="0" fontId="3" fillId="0" borderId="68" xfId="76" applyFont="1" applyBorder="1" applyAlignment="1" applyProtection="1">
      <alignment horizontal="center" vertical="center" wrapText="1"/>
      <protection locked="0"/>
    </xf>
    <xf numFmtId="0" fontId="3" fillId="0" borderId="7" xfId="76" applyFont="1" applyBorder="1" applyAlignment="1" applyProtection="1">
      <alignment horizontal="center" vertical="center" wrapText="1"/>
      <protection locked="0"/>
    </xf>
    <xf numFmtId="0" fontId="54" fillId="0" borderId="0" xfId="83" applyFont="1" applyFill="1" applyBorder="1" applyAlignment="1" applyProtection="1">
      <alignment vertical="center"/>
    </xf>
    <xf numFmtId="0" fontId="55" fillId="0" borderId="0" xfId="83" applyFont="1" applyFill="1" applyBorder="1" applyAlignment="1" applyProtection="1">
      <alignment vertical="center"/>
    </xf>
    <xf numFmtId="0" fontId="54" fillId="0" borderId="0" xfId="83" applyFont="1" applyFill="1" applyBorder="1" applyAlignment="1" applyProtection="1">
      <alignment vertical="center" wrapText="1"/>
    </xf>
    <xf numFmtId="0" fontId="20" fillId="0" borderId="0" xfId="0" applyFont="1" applyBorder="1" applyAlignment="1" applyProtection="1">
      <alignment horizontal="left"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0" borderId="0" xfId="0" applyFont="1" applyBorder="1" applyAlignment="1" applyProtection="1">
      <alignment vertical="center"/>
      <protection locked="0"/>
    </xf>
    <xf numFmtId="0" fontId="20" fillId="46" borderId="7" xfId="0" applyFont="1" applyFill="1" applyBorder="1" applyAlignment="1" applyProtection="1">
      <alignment vertical="center"/>
      <protection locked="0"/>
    </xf>
    <xf numFmtId="177" fontId="20" fillId="0" borderId="16" xfId="0" applyNumberFormat="1" applyFont="1" applyBorder="1" applyAlignment="1" applyProtection="1">
      <alignment horizontal="center" vertical="center"/>
      <protection locked="0"/>
    </xf>
    <xf numFmtId="177" fontId="20" fillId="0" borderId="0" xfId="0" applyNumberFormat="1" applyFont="1" applyBorder="1" applyAlignment="1" applyProtection="1">
      <alignment horizontal="center" vertical="center"/>
      <protection locked="0"/>
    </xf>
    <xf numFmtId="0" fontId="20" fillId="0" borderId="16" xfId="0" applyFont="1" applyBorder="1" applyAlignment="1" applyProtection="1">
      <alignment horizontal="left" vertical="center"/>
      <protection locked="0"/>
    </xf>
    <xf numFmtId="0" fontId="20" fillId="0" borderId="16" xfId="0" applyFont="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0" fillId="0" borderId="16" xfId="0" applyFont="1" applyFill="1" applyBorder="1" applyAlignment="1" applyProtection="1">
      <alignment vertical="center"/>
      <protection locked="0"/>
    </xf>
    <xf numFmtId="0" fontId="54" fillId="0" borderId="0" xfId="83" applyFont="1" applyFill="1" applyAlignment="1" applyProtection="1">
      <alignment vertical="center"/>
    </xf>
    <xf numFmtId="0" fontId="25" fillId="0" borderId="0" xfId="83" applyFont="1" applyAlignment="1" applyProtection="1">
      <alignment vertical="center"/>
    </xf>
    <xf numFmtId="0" fontId="25" fillId="0" borderId="0" xfId="83" applyFont="1" applyFill="1" applyAlignment="1" applyProtection="1">
      <alignment vertical="center"/>
    </xf>
    <xf numFmtId="176" fontId="25" fillId="0" borderId="7" xfId="83" applyNumberFormat="1" applyFont="1" applyFill="1" applyBorder="1" applyAlignment="1" applyProtection="1">
      <alignment vertical="center"/>
    </xf>
    <xf numFmtId="9" fontId="1" fillId="0" borderId="7" xfId="81" applyNumberFormat="1" applyFill="1" applyBorder="1" applyProtection="1">
      <alignment vertical="center"/>
    </xf>
    <xf numFmtId="183" fontId="54" fillId="0" borderId="0" xfId="83" applyNumberFormat="1" applyFont="1" applyFill="1" applyAlignment="1" applyProtection="1">
      <alignment vertical="center"/>
    </xf>
    <xf numFmtId="0" fontId="56" fillId="0" borderId="0" xfId="83" applyFont="1" applyAlignment="1" applyProtection="1">
      <alignment vertical="center"/>
      <protection locked="0"/>
    </xf>
    <xf numFmtId="0" fontId="3" fillId="0" borderId="0" xfId="0" applyFont="1" applyAlignment="1">
      <alignment vertical="center"/>
    </xf>
    <xf numFmtId="0" fontId="58" fillId="0" borderId="0" xfId="0" applyFont="1" applyAlignment="1">
      <alignment horizontal="left" vertical="top" wrapText="1" shrinkToFit="1"/>
    </xf>
    <xf numFmtId="0" fontId="58" fillId="0" borderId="0" xfId="0" applyFont="1" applyAlignment="1">
      <alignment vertical="center" wrapText="1" shrinkToFit="1"/>
    </xf>
    <xf numFmtId="0" fontId="58" fillId="0" borderId="0" xfId="0" applyFont="1" applyAlignment="1">
      <alignment horizontal="center" vertical="center" wrapText="1"/>
    </xf>
    <xf numFmtId="0" fontId="58" fillId="0" borderId="0" xfId="0" applyFont="1" applyAlignment="1">
      <alignment horizontal="center" vertical="center" shrinkToFit="1"/>
    </xf>
    <xf numFmtId="0" fontId="0" fillId="0" borderId="0" xfId="0" applyFont="1" applyAlignment="1">
      <alignment vertical="center" wrapText="1"/>
    </xf>
    <xf numFmtId="0" fontId="58" fillId="4" borderId="7" xfId="0" applyFont="1" applyFill="1" applyBorder="1" applyAlignment="1">
      <alignment horizontal="center" vertical="center" wrapText="1" shrinkToFit="1"/>
    </xf>
    <xf numFmtId="0" fontId="0" fillId="4" borderId="7" xfId="0" applyFont="1" applyFill="1" applyBorder="1" applyAlignment="1">
      <alignment vertical="center" wrapText="1"/>
    </xf>
    <xf numFmtId="0" fontId="58" fillId="0" borderId="7" xfId="0" applyFont="1" applyFill="1" applyBorder="1" applyAlignment="1">
      <alignment horizontal="left" vertical="top" wrapText="1" shrinkToFit="1"/>
    </xf>
    <xf numFmtId="0" fontId="58" fillId="0" borderId="7" xfId="0" applyFont="1" applyFill="1" applyBorder="1" applyAlignment="1">
      <alignment vertical="center" wrapText="1" shrinkToFit="1"/>
    </xf>
    <xf numFmtId="0" fontId="58" fillId="0" borderId="37" xfId="0" applyFont="1" applyFill="1" applyBorder="1" applyAlignment="1">
      <alignment horizontal="center" vertical="center" wrapText="1"/>
    </xf>
    <xf numFmtId="0" fontId="58" fillId="0" borderId="12" xfId="0" applyFont="1" applyFill="1" applyBorder="1" applyAlignment="1">
      <alignment horizontal="left" vertical="center" shrinkToFit="1"/>
    </xf>
    <xf numFmtId="0" fontId="58" fillId="0" borderId="7" xfId="0" applyFont="1" applyFill="1" applyBorder="1" applyAlignment="1">
      <alignment vertical="center" wrapText="1"/>
    </xf>
    <xf numFmtId="0" fontId="0" fillId="0" borderId="0" xfId="0" applyFont="1" applyAlignment="1">
      <alignment vertical="center"/>
    </xf>
    <xf numFmtId="0" fontId="58" fillId="0" borderId="3" xfId="0" applyFont="1" applyFill="1" applyBorder="1" applyAlignment="1">
      <alignment vertical="center" wrapText="1" shrinkToFit="1"/>
    </xf>
    <xf numFmtId="0" fontId="58" fillId="0" borderId="1" xfId="0" applyFont="1" applyFill="1" applyBorder="1" applyAlignment="1">
      <alignment horizontal="center" vertical="center" wrapText="1"/>
    </xf>
    <xf numFmtId="0" fontId="58" fillId="0" borderId="2" xfId="0" applyFont="1" applyFill="1" applyBorder="1" applyAlignment="1">
      <alignment horizontal="left" vertical="center" shrinkToFit="1"/>
    </xf>
    <xf numFmtId="0" fontId="58" fillId="0" borderId="3" xfId="0" applyFont="1" applyFill="1" applyBorder="1" applyAlignment="1">
      <alignment vertical="center" wrapText="1"/>
    </xf>
    <xf numFmtId="0" fontId="58" fillId="0" borderId="5" xfId="0" applyFont="1" applyFill="1" applyBorder="1" applyAlignment="1">
      <alignment vertical="center" wrapText="1" shrinkToFit="1"/>
    </xf>
    <xf numFmtId="0" fontId="58" fillId="0" borderId="38" xfId="0" applyFont="1" applyFill="1" applyBorder="1" applyAlignment="1">
      <alignment horizontal="center" vertical="center" wrapText="1"/>
    </xf>
    <xf numFmtId="0" fontId="58" fillId="0" borderId="43" xfId="0" applyFont="1" applyFill="1" applyBorder="1" applyAlignment="1">
      <alignment horizontal="left" vertical="center" shrinkToFit="1"/>
    </xf>
    <xf numFmtId="0" fontId="58" fillId="0" borderId="5" xfId="0" applyFont="1" applyFill="1" applyBorder="1" applyAlignment="1">
      <alignment vertical="center" wrapText="1"/>
    </xf>
    <xf numFmtId="0" fontId="58" fillId="0" borderId="32" xfId="0" applyFont="1" applyFill="1" applyBorder="1" applyAlignment="1">
      <alignment vertical="center" wrapText="1" shrinkToFit="1"/>
    </xf>
    <xf numFmtId="0" fontId="58" fillId="0" borderId="39" xfId="0" applyFont="1" applyFill="1" applyBorder="1" applyAlignment="1">
      <alignment horizontal="center" vertical="center" wrapText="1"/>
    </xf>
    <xf numFmtId="0" fontId="58" fillId="0" borderId="46" xfId="0" applyFont="1" applyFill="1" applyBorder="1" applyAlignment="1">
      <alignment horizontal="left" vertical="center" shrinkToFit="1"/>
    </xf>
    <xf numFmtId="0" fontId="58" fillId="0" borderId="32" xfId="0" applyFont="1" applyFill="1" applyBorder="1" applyAlignment="1">
      <alignment vertical="center" wrapText="1"/>
    </xf>
    <xf numFmtId="0" fontId="58" fillId="0" borderId="129" xfId="0" applyFont="1" applyFill="1" applyBorder="1" applyAlignment="1">
      <alignment horizontal="center" vertical="center" wrapText="1"/>
    </xf>
    <xf numFmtId="0" fontId="58" fillId="0" borderId="130" xfId="0" applyFont="1" applyFill="1" applyBorder="1" applyAlignment="1">
      <alignment horizontal="left" vertical="center" shrinkToFit="1"/>
    </xf>
    <xf numFmtId="0" fontId="58" fillId="0" borderId="4" xfId="0" applyFont="1" applyFill="1" applyBorder="1" applyAlignment="1">
      <alignment vertical="center" wrapText="1"/>
    </xf>
    <xf numFmtId="0" fontId="58" fillId="0" borderId="5" xfId="0" applyFont="1" applyFill="1" applyBorder="1" applyAlignment="1">
      <alignment horizontal="left" vertical="center" wrapText="1" shrinkToFit="1"/>
    </xf>
    <xf numFmtId="0" fontId="58" fillId="0" borderId="33" xfId="0" applyFont="1" applyFill="1" applyBorder="1" applyAlignment="1">
      <alignment vertical="center" wrapText="1" shrinkToFit="1"/>
    </xf>
    <xf numFmtId="0" fontId="58" fillId="0" borderId="41" xfId="0" applyFont="1" applyFill="1" applyBorder="1" applyAlignment="1">
      <alignment horizontal="center" vertical="center" wrapText="1"/>
    </xf>
    <xf numFmtId="0" fontId="58" fillId="0" borderId="47" xfId="0" applyFont="1" applyFill="1" applyBorder="1" applyAlignment="1">
      <alignment horizontal="left" vertical="center" shrinkToFit="1"/>
    </xf>
    <xf numFmtId="0" fontId="58" fillId="0" borderId="33" xfId="0" applyFont="1" applyFill="1" applyBorder="1" applyAlignment="1">
      <alignment vertical="center" wrapText="1"/>
    </xf>
    <xf numFmtId="0" fontId="58" fillId="0" borderId="131" xfId="0" applyFont="1" applyFill="1" applyBorder="1" applyAlignment="1">
      <alignment vertical="center" wrapText="1" shrinkToFit="1"/>
    </xf>
    <xf numFmtId="0" fontId="58" fillId="0" borderId="13" xfId="0" applyFont="1" applyFill="1" applyBorder="1" applyAlignment="1">
      <alignment vertical="center" wrapText="1" shrinkToFit="1"/>
    </xf>
    <xf numFmtId="0" fontId="58" fillId="0" borderId="40" xfId="0" applyFont="1" applyFill="1" applyBorder="1" applyAlignment="1">
      <alignment horizontal="center" vertical="center" wrapText="1"/>
    </xf>
    <xf numFmtId="0" fontId="58" fillId="0" borderId="45" xfId="0" applyFont="1" applyFill="1" applyBorder="1" applyAlignment="1">
      <alignment horizontal="center" vertical="center" shrinkToFit="1"/>
    </xf>
    <xf numFmtId="0" fontId="58" fillId="0" borderId="13" xfId="0" applyFont="1" applyFill="1" applyBorder="1" applyAlignment="1">
      <alignment vertical="center" wrapText="1"/>
    </xf>
    <xf numFmtId="0" fontId="58" fillId="0" borderId="43" xfId="0" applyFont="1" applyFill="1" applyBorder="1" applyAlignment="1">
      <alignment horizontal="left" vertical="center" wrapText="1" shrinkToFit="1"/>
    </xf>
    <xf numFmtId="0" fontId="58" fillId="0" borderId="44" xfId="0" applyFont="1" applyFill="1" applyBorder="1" applyAlignment="1">
      <alignment horizontal="left" vertical="center" wrapText="1" shrinkToFit="1"/>
    </xf>
    <xf numFmtId="0" fontId="58" fillId="0" borderId="35" xfId="0" applyFont="1" applyFill="1" applyBorder="1" applyAlignment="1">
      <alignment vertical="center" wrapText="1" shrinkToFit="1"/>
    </xf>
    <xf numFmtId="176" fontId="58" fillId="0" borderId="1" xfId="0" applyNumberFormat="1" applyFont="1" applyFill="1" applyBorder="1" applyAlignment="1">
      <alignment horizontal="center" vertical="center" wrapText="1"/>
    </xf>
    <xf numFmtId="0" fontId="58" fillId="0" borderId="44" xfId="0" applyFont="1" applyFill="1" applyBorder="1" applyAlignment="1">
      <alignment horizontal="left" vertical="center" shrinkToFit="1"/>
    </xf>
    <xf numFmtId="0" fontId="58" fillId="0" borderId="19" xfId="0" applyFont="1" applyFill="1" applyBorder="1" applyAlignment="1">
      <alignment vertical="center" wrapText="1" shrinkToFit="1"/>
    </xf>
    <xf numFmtId="176" fontId="58" fillId="0" borderId="42" xfId="0" applyNumberFormat="1" applyFont="1" applyFill="1" applyBorder="1" applyAlignment="1">
      <alignment horizontal="center" vertical="center" wrapText="1"/>
    </xf>
    <xf numFmtId="0" fontId="58" fillId="0" borderId="48" xfId="0" applyFont="1" applyFill="1" applyBorder="1" applyAlignment="1">
      <alignment horizontal="left" vertical="center" shrinkToFit="1"/>
    </xf>
    <xf numFmtId="0" fontId="58" fillId="0" borderId="19" xfId="0" applyFont="1" applyFill="1" applyBorder="1" applyAlignment="1">
      <alignment vertical="center" wrapText="1"/>
    </xf>
    <xf numFmtId="176" fontId="58" fillId="0" borderId="40" xfId="0" applyNumberFormat="1" applyFont="1" applyFill="1" applyBorder="1" applyAlignment="1">
      <alignment horizontal="center" vertical="center" wrapText="1"/>
    </xf>
    <xf numFmtId="0" fontId="58" fillId="0" borderId="45" xfId="0" applyFont="1" applyFill="1" applyBorder="1" applyAlignment="1">
      <alignment horizontal="left" vertical="center" shrinkToFit="1"/>
    </xf>
    <xf numFmtId="0" fontId="58" fillId="0" borderId="34" xfId="0" applyFont="1" applyFill="1" applyBorder="1" applyAlignment="1">
      <alignment vertical="center" wrapText="1" shrinkToFit="1"/>
    </xf>
    <xf numFmtId="176" fontId="58" fillId="0" borderId="38" xfId="0" applyNumberFormat="1" applyFont="1" applyFill="1" applyBorder="1" applyAlignment="1">
      <alignment horizontal="center" vertical="center" wrapText="1"/>
    </xf>
    <xf numFmtId="0" fontId="58" fillId="0" borderId="9" xfId="0" applyFont="1" applyFill="1" applyBorder="1" applyAlignment="1">
      <alignment vertical="center" wrapText="1" shrinkToFit="1"/>
    </xf>
    <xf numFmtId="0" fontId="58" fillId="0" borderId="132" xfId="0" applyFont="1" applyFill="1" applyBorder="1" applyAlignment="1">
      <alignment horizontal="left" vertical="center" shrinkToFit="1"/>
    </xf>
    <xf numFmtId="0" fontId="58" fillId="0" borderId="133" xfId="0" applyFont="1" applyFill="1" applyBorder="1" applyAlignment="1">
      <alignment horizontal="left" vertical="center" wrapText="1" shrinkToFit="1"/>
    </xf>
    <xf numFmtId="0" fontId="58" fillId="0" borderId="134" xfId="0" applyFont="1" applyFill="1" applyBorder="1" applyAlignment="1">
      <alignment horizontal="left" vertical="center" shrinkToFit="1"/>
    </xf>
    <xf numFmtId="0" fontId="58" fillId="0" borderId="133" xfId="0" applyFont="1" applyFill="1" applyBorder="1" applyAlignment="1">
      <alignment horizontal="left" vertical="center" shrinkToFit="1"/>
    </xf>
    <xf numFmtId="0" fontId="58" fillId="0" borderId="50" xfId="0" applyFont="1" applyFill="1" applyBorder="1" applyAlignment="1">
      <alignment horizontal="left" vertical="center" shrinkToFit="1"/>
    </xf>
    <xf numFmtId="176" fontId="58" fillId="0" borderId="35" xfId="0" applyNumberFormat="1" applyFont="1" applyFill="1" applyBorder="1" applyAlignment="1">
      <alignment horizontal="center" vertical="center" wrapText="1"/>
    </xf>
    <xf numFmtId="0" fontId="58" fillId="0" borderId="49" xfId="0" applyFont="1" applyFill="1" applyBorder="1" applyAlignment="1">
      <alignment horizontal="left" vertical="center" shrinkToFit="1"/>
    </xf>
    <xf numFmtId="176" fontId="58" fillId="0" borderId="34" xfId="0" applyNumberFormat="1" applyFont="1" applyFill="1" applyBorder="1" applyAlignment="1">
      <alignment horizontal="center" vertical="center" wrapText="1"/>
    </xf>
    <xf numFmtId="0" fontId="58" fillId="0" borderId="36" xfId="0" applyFont="1" applyFill="1" applyBorder="1" applyAlignment="1">
      <alignment vertical="center" wrapText="1" shrinkToFit="1"/>
    </xf>
    <xf numFmtId="176" fontId="58" fillId="0" borderId="36" xfId="0" applyNumberFormat="1" applyFont="1" applyFill="1" applyBorder="1" applyAlignment="1">
      <alignment horizontal="center" vertical="center" wrapText="1"/>
    </xf>
    <xf numFmtId="0" fontId="59" fillId="0" borderId="0" xfId="0" applyFont="1" applyAlignment="1">
      <alignment vertical="center"/>
    </xf>
    <xf numFmtId="0" fontId="58" fillId="0" borderId="0" xfId="0" applyFont="1" applyFill="1" applyBorder="1" applyAlignment="1">
      <alignment vertical="center" wrapText="1" shrinkToFit="1"/>
    </xf>
    <xf numFmtId="0" fontId="58" fillId="0" borderId="51" xfId="0" applyFont="1" applyFill="1" applyBorder="1" applyAlignment="1">
      <alignment horizontal="left" vertical="center" shrinkToFit="1"/>
    </xf>
    <xf numFmtId="0" fontId="58" fillId="0" borderId="20" xfId="0" applyFont="1" applyFill="1" applyBorder="1" applyAlignment="1">
      <alignment vertical="center" wrapText="1"/>
    </xf>
    <xf numFmtId="0" fontId="58" fillId="0" borderId="135" xfId="0" applyFont="1" applyFill="1" applyBorder="1" applyAlignment="1">
      <alignment vertical="center" wrapText="1" shrinkToFit="1"/>
    </xf>
    <xf numFmtId="176" fontId="58" fillId="0" borderId="135" xfId="0" applyNumberFormat="1" applyFont="1" applyFill="1" applyBorder="1" applyAlignment="1">
      <alignment horizontal="center" vertical="center" wrapText="1"/>
    </xf>
    <xf numFmtId="0" fontId="58" fillId="0" borderId="136" xfId="0" applyFont="1" applyFill="1" applyBorder="1" applyAlignment="1">
      <alignment horizontal="left" vertical="center" shrinkToFit="1"/>
    </xf>
    <xf numFmtId="0" fontId="58" fillId="0" borderId="34" xfId="0" applyFont="1" applyFill="1" applyBorder="1" applyAlignment="1">
      <alignment horizontal="left" vertical="top" wrapText="1" shrinkToFit="1"/>
    </xf>
    <xf numFmtId="0" fontId="58" fillId="0" borderId="50" xfId="0" applyFont="1" applyFill="1" applyBorder="1" applyAlignment="1">
      <alignment horizontal="left" vertical="center" wrapText="1" shrinkToFit="1"/>
    </xf>
    <xf numFmtId="0" fontId="58" fillId="0" borderId="36" xfId="0" applyFont="1" applyFill="1" applyBorder="1" applyAlignment="1">
      <alignment horizontal="left" vertical="top" wrapText="1" shrinkToFit="1"/>
    </xf>
    <xf numFmtId="0" fontId="0" fillId="0" borderId="0" xfId="0" applyFont="1" applyAlignment="1">
      <alignment horizontal="left" vertical="top" wrapText="1" shrinkToFit="1"/>
    </xf>
    <xf numFmtId="0" fontId="0" fillId="0" borderId="0" xfId="0" applyFont="1" applyAlignment="1">
      <alignment vertical="center" wrapText="1" shrinkToFit="1"/>
    </xf>
    <xf numFmtId="0" fontId="0" fillId="0" borderId="0" xfId="0" applyFont="1" applyAlignment="1">
      <alignment horizontal="center" vertical="center" wrapText="1"/>
    </xf>
    <xf numFmtId="0" fontId="0" fillId="0" borderId="0" xfId="0" applyFont="1" applyAlignment="1">
      <alignment horizontal="center" vertical="center" shrinkToFit="1"/>
    </xf>
    <xf numFmtId="0" fontId="8" fillId="0" borderId="0" xfId="0" applyFont="1" applyBorder="1" applyAlignment="1">
      <alignment horizontal="center" vertical="center"/>
    </xf>
    <xf numFmtId="0" fontId="8" fillId="0" borderId="0" xfId="0" applyFont="1" applyBorder="1" applyAlignment="1">
      <alignment horizontal="distributed" vertical="center"/>
    </xf>
    <xf numFmtId="0" fontId="8" fillId="0" borderId="0" xfId="0" applyFont="1" applyBorder="1" applyAlignment="1">
      <alignment horizontal="center" vertical="center" wrapText="1"/>
    </xf>
    <xf numFmtId="0" fontId="10" fillId="0" borderId="7" xfId="0" applyFont="1" applyBorder="1" applyAlignment="1">
      <alignment horizontal="center" vertical="center" wrapText="1"/>
    </xf>
    <xf numFmtId="0" fontId="0" fillId="0" borderId="64" xfId="0" applyBorder="1" applyAlignment="1">
      <alignment horizontal="center" vertical="center"/>
    </xf>
    <xf numFmtId="0" fontId="0" fillId="0" borderId="16" xfId="0" applyBorder="1" applyAlignment="1">
      <alignment horizontal="center" vertical="center"/>
    </xf>
    <xf numFmtId="0" fontId="0" fillId="0" borderId="45" xfId="0" applyBorder="1" applyAlignment="1">
      <alignment horizontal="center" vertical="center"/>
    </xf>
    <xf numFmtId="0" fontId="13" fillId="0" borderId="6"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xf>
    <xf numFmtId="0" fontId="14" fillId="0" borderId="7" xfId="0" applyFont="1" applyBorder="1" applyAlignment="1">
      <alignment horizontal="center" vertical="center"/>
    </xf>
    <xf numFmtId="0" fontId="13" fillId="0" borderId="0" xfId="0" applyFont="1" applyBorder="1" applyAlignment="1">
      <alignment horizontal="left"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6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9" xfId="0" applyFont="1" applyBorder="1" applyAlignment="1">
      <alignment horizontal="distributed" vertical="center" indent="1"/>
    </xf>
    <xf numFmtId="0" fontId="13" fillId="0" borderId="8" xfId="0" applyFont="1" applyBorder="1" applyAlignment="1">
      <alignment horizontal="distributed" vertical="center" indent="1"/>
    </xf>
    <xf numFmtId="0" fontId="13" fillId="0" borderId="48" xfId="0" applyFont="1" applyBorder="1" applyAlignment="1">
      <alignment horizontal="distributed" vertical="center" indent="1"/>
    </xf>
    <xf numFmtId="0" fontId="13" fillId="0" borderId="15" xfId="0" applyFont="1" applyBorder="1" applyAlignment="1">
      <alignment horizontal="distributed" vertical="center" indent="1"/>
    </xf>
    <xf numFmtId="0" fontId="13" fillId="0" borderId="16" xfId="0" applyFont="1" applyBorder="1" applyAlignment="1">
      <alignment horizontal="distributed" vertical="center" indent="1"/>
    </xf>
    <xf numFmtId="0" fontId="13" fillId="0" borderId="45" xfId="0" applyFont="1" applyBorder="1" applyAlignment="1">
      <alignment horizontal="distributed" vertical="center" indent="1"/>
    </xf>
    <xf numFmtId="0" fontId="16" fillId="0" borderId="6" xfId="0" applyFont="1" applyBorder="1" applyAlignment="1">
      <alignment horizontal="distributed" vertical="center" indent="1"/>
    </xf>
    <xf numFmtId="0" fontId="16" fillId="0" borderId="53" xfId="0" applyFont="1" applyBorder="1" applyAlignment="1">
      <alignment horizontal="distributed" vertical="center" indent="1"/>
    </xf>
    <xf numFmtId="0" fontId="16" fillId="0" borderId="12" xfId="0" applyFont="1" applyBorder="1" applyAlignment="1">
      <alignment horizontal="distributed" vertical="center" indent="1"/>
    </xf>
    <xf numFmtId="0" fontId="13" fillId="0" borderId="15" xfId="0" applyFont="1" applyBorder="1" applyAlignment="1">
      <alignment horizontal="distributed" vertical="distributed" indent="1"/>
    </xf>
    <xf numFmtId="0" fontId="13" fillId="0" borderId="16" xfId="0" applyFont="1" applyBorder="1" applyAlignment="1">
      <alignment horizontal="distributed" vertical="distributed" indent="1"/>
    </xf>
    <xf numFmtId="0" fontId="13" fillId="0" borderId="45" xfId="0" applyFont="1" applyBorder="1" applyAlignment="1">
      <alignment horizontal="distributed" vertical="distributed" inden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45" xfId="0" applyFont="1" applyBorder="1" applyAlignment="1">
      <alignment horizontal="center" vertical="center"/>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3" xfId="0" applyFont="1" applyBorder="1" applyAlignment="1">
      <alignment horizontal="center" vertical="distributed" textRotation="255" wrapText="1" justifyLastLine="1"/>
    </xf>
    <xf numFmtId="0" fontId="13" fillId="0" borderId="20" xfId="0" applyFont="1" applyBorder="1" applyAlignment="1">
      <alignment horizontal="center" vertical="distributed" textRotation="255" wrapText="1" justifyLastLine="1"/>
    </xf>
    <xf numFmtId="0" fontId="13" fillId="0" borderId="19" xfId="0" applyFont="1" applyBorder="1" applyAlignment="1">
      <alignment horizontal="center" vertical="distributed" textRotation="255" wrapText="1" justifyLastLine="1"/>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56" xfId="0" applyFont="1" applyBorder="1" applyAlignment="1">
      <alignment horizontal="center" vertical="center" wrapText="1" justifyLastLine="1"/>
    </xf>
    <xf numFmtId="0" fontId="13" fillId="0" borderId="57" xfId="0" applyFont="1" applyBorder="1" applyAlignment="1">
      <alignment horizontal="center" vertical="center" wrapText="1" justifyLastLine="1"/>
    </xf>
    <xf numFmtId="0" fontId="13" fillId="0" borderId="61"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15" xfId="0" applyFont="1" applyBorder="1" applyAlignment="1">
      <alignment horizontal="distributed" vertical="center" wrapText="1" indent="1"/>
    </xf>
    <xf numFmtId="0" fontId="13" fillId="0" borderId="16" xfId="0" applyFont="1" applyBorder="1" applyAlignment="1">
      <alignment horizontal="distributed" vertical="center" wrapText="1" indent="1"/>
    </xf>
    <xf numFmtId="0" fontId="13" fillId="0" borderId="45" xfId="0" applyFont="1" applyBorder="1" applyAlignment="1">
      <alignment horizontal="distributed" vertical="center" wrapText="1" indent="1"/>
    </xf>
    <xf numFmtId="0" fontId="13" fillId="0" borderId="17" xfId="0" applyFont="1" applyBorder="1" applyAlignment="1">
      <alignment horizontal="distributed" vertical="center" wrapText="1" indent="1"/>
    </xf>
    <xf numFmtId="0" fontId="13" fillId="0" borderId="0" xfId="0" applyFont="1" applyBorder="1" applyAlignment="1">
      <alignment horizontal="distributed" vertical="center" wrapText="1" indent="1"/>
    </xf>
    <xf numFmtId="0" fontId="13" fillId="0" borderId="68" xfId="0" applyFont="1" applyBorder="1" applyAlignment="1">
      <alignment horizontal="distributed" vertical="center" wrapText="1" indent="1"/>
    </xf>
    <xf numFmtId="0" fontId="13" fillId="0" borderId="9" xfId="0" applyFont="1" applyBorder="1" applyAlignment="1">
      <alignment horizontal="distributed" vertical="center" wrapText="1" indent="1"/>
    </xf>
    <xf numFmtId="0" fontId="13" fillId="0" borderId="8" xfId="0" applyFont="1" applyBorder="1" applyAlignment="1">
      <alignment horizontal="distributed" vertical="center" wrapText="1" indent="1"/>
    </xf>
    <xf numFmtId="0" fontId="13" fillId="0" borderId="48" xfId="0" applyFont="1" applyBorder="1" applyAlignment="1">
      <alignment horizontal="distributed" vertical="center" wrapText="1" indent="1"/>
    </xf>
    <xf numFmtId="0" fontId="13" fillId="0" borderId="64" xfId="0" applyFont="1" applyBorder="1" applyAlignment="1">
      <alignment horizontal="center" vertical="center" wrapText="1"/>
    </xf>
    <xf numFmtId="0" fontId="13" fillId="0" borderId="61" xfId="0" applyFont="1" applyBorder="1" applyAlignment="1">
      <alignment horizontal="center" vertical="center" wrapText="1" justifyLastLine="1"/>
    </xf>
    <xf numFmtId="0" fontId="13" fillId="0" borderId="58" xfId="0" applyFont="1" applyBorder="1" applyAlignment="1">
      <alignment horizontal="center" vertical="center" wrapText="1" justifyLastLine="1"/>
    </xf>
    <xf numFmtId="0" fontId="14" fillId="0" borderId="56" xfId="0" applyFont="1" applyBorder="1" applyAlignment="1">
      <alignment horizontal="distributed" vertical="center" justifyLastLine="1"/>
    </xf>
    <xf numFmtId="0" fontId="14" fillId="0" borderId="57" xfId="0" applyFont="1" applyBorder="1" applyAlignment="1">
      <alignment horizontal="distributed" vertical="center" justifyLastLine="1"/>
    </xf>
    <xf numFmtId="0" fontId="14" fillId="0" borderId="62" xfId="0" applyFont="1" applyBorder="1" applyAlignment="1">
      <alignment horizontal="distributed" vertical="center" justifyLastLine="1"/>
    </xf>
    <xf numFmtId="0" fontId="0" fillId="0" borderId="61"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14" fillId="0" borderId="17" xfId="0" applyFont="1" applyBorder="1" applyAlignment="1">
      <alignment horizontal="distributed" vertical="center" justifyLastLine="1"/>
    </xf>
    <xf numFmtId="0" fontId="14" fillId="0" borderId="0" xfId="0" applyFont="1" applyBorder="1" applyAlignment="1">
      <alignment horizontal="distributed" vertical="center" justifyLastLine="1"/>
    </xf>
    <xf numFmtId="0" fontId="14" fillId="0" borderId="63" xfId="0" applyFont="1" applyBorder="1" applyAlignment="1">
      <alignment horizontal="distributed" vertical="center" justifyLastLine="1"/>
    </xf>
    <xf numFmtId="0" fontId="13" fillId="0" borderId="9" xfId="0" applyFont="1" applyBorder="1" applyAlignment="1">
      <alignment horizontal="center" vertical="center" wrapText="1" justifyLastLine="1"/>
    </xf>
    <xf numFmtId="0" fontId="13" fillId="0" borderId="8" xfId="0" applyFont="1" applyBorder="1" applyAlignment="1">
      <alignment horizontal="center" vertical="center" wrapText="1" justifyLastLine="1"/>
    </xf>
    <xf numFmtId="0" fontId="0" fillId="0" borderId="55" xfId="0" applyBorder="1" applyAlignment="1">
      <alignment horizontal="center" vertical="center"/>
    </xf>
    <xf numFmtId="0" fontId="0" fillId="0" borderId="8" xfId="0" applyBorder="1" applyAlignment="1">
      <alignment horizontal="center" vertical="center"/>
    </xf>
    <xf numFmtId="0" fontId="0" fillId="0" borderId="48" xfId="0" applyBorder="1" applyAlignment="1">
      <alignment horizontal="center" vertical="center"/>
    </xf>
    <xf numFmtId="0" fontId="13" fillId="0" borderId="65" xfId="0" applyFont="1" applyBorder="1" applyAlignment="1">
      <alignment horizontal="center" vertical="center" wrapText="1" justifyLastLine="1"/>
    </xf>
    <xf numFmtId="0" fontId="13" fillId="0" borderId="66" xfId="0" applyFont="1" applyBorder="1" applyAlignment="1">
      <alignment horizontal="center" vertical="center" wrapText="1" justifyLastLine="1"/>
    </xf>
    <xf numFmtId="0" fontId="13" fillId="0" borderId="67" xfId="0" applyFont="1" applyBorder="1" applyAlignment="1">
      <alignment horizontal="center" vertical="center" wrapText="1" justifyLastLine="1"/>
    </xf>
    <xf numFmtId="0" fontId="13" fillId="0" borderId="8" xfId="0" applyFont="1" applyBorder="1" applyAlignment="1">
      <alignment horizontal="right" vertical="center"/>
    </xf>
    <xf numFmtId="0" fontId="13" fillId="0" borderId="9" xfId="0" applyFont="1" applyBorder="1" applyAlignment="1">
      <alignment horizontal="left" vertical="center" wrapText="1"/>
    </xf>
    <xf numFmtId="0" fontId="13" fillId="0" borderId="8" xfId="0" applyFont="1" applyBorder="1" applyAlignment="1">
      <alignment horizontal="left" vertical="center" wrapText="1"/>
    </xf>
    <xf numFmtId="0" fontId="13" fillId="0" borderId="48" xfId="0" applyFont="1" applyBorder="1" applyAlignment="1">
      <alignment horizontal="left" vertical="center" wrapText="1"/>
    </xf>
    <xf numFmtId="0" fontId="13" fillId="0" borderId="6" xfId="0" applyFont="1" applyBorder="1" applyAlignment="1">
      <alignment horizontal="left" vertical="center" wrapText="1"/>
    </xf>
    <xf numFmtId="0" fontId="13" fillId="0" borderId="53" xfId="0" applyFont="1" applyBorder="1" applyAlignment="1">
      <alignment horizontal="left" vertical="center" wrapText="1"/>
    </xf>
    <xf numFmtId="0" fontId="13" fillId="0" borderId="12" xfId="0" applyFont="1" applyBorder="1" applyAlignment="1">
      <alignment horizontal="left" vertical="center" wrapText="1"/>
    </xf>
    <xf numFmtId="0" fontId="13" fillId="0" borderId="45" xfId="0" applyFont="1" applyBorder="1" applyAlignment="1">
      <alignment horizontal="left" vertical="center" wrapText="1"/>
    </xf>
    <xf numFmtId="0" fontId="13" fillId="0" borderId="15" xfId="0" applyFont="1" applyBorder="1" applyAlignment="1">
      <alignment horizontal="center" vertical="center" wrapText="1" justifyLastLine="1"/>
    </xf>
    <xf numFmtId="0" fontId="13" fillId="0" borderId="16" xfId="0" applyFont="1" applyBorder="1" applyAlignment="1">
      <alignment horizontal="center" vertical="center" wrapText="1" justifyLastLine="1"/>
    </xf>
    <xf numFmtId="0" fontId="13" fillId="0" borderId="64" xfId="0" applyFont="1" applyBorder="1" applyAlignment="1">
      <alignment horizontal="center" vertical="center" wrapText="1" justifyLastLine="1"/>
    </xf>
    <xf numFmtId="0" fontId="13" fillId="0" borderId="45" xfId="0" applyFont="1" applyBorder="1" applyAlignment="1">
      <alignment horizontal="center" vertical="center" wrapText="1" justifyLastLine="1"/>
    </xf>
    <xf numFmtId="0" fontId="13" fillId="0" borderId="57" xfId="0" applyFont="1" applyBorder="1" applyAlignment="1">
      <alignment horizontal="distributed" vertical="center" wrapText="1" justifyLastLine="1"/>
    </xf>
    <xf numFmtId="0" fontId="13" fillId="0" borderId="55" xfId="0" applyFont="1" applyBorder="1" applyAlignment="1">
      <alignment horizontal="center" vertical="center" wrapText="1"/>
    </xf>
    <xf numFmtId="0" fontId="13" fillId="0" borderId="16" xfId="0" applyFont="1" applyBorder="1" applyAlignment="1">
      <alignment horizontal="distributed" vertical="center" wrapText="1" justifyLastLine="1"/>
    </xf>
    <xf numFmtId="0" fontId="0" fillId="0" borderId="7" xfId="0" applyBorder="1" applyAlignment="1">
      <alignment horizontal="center" vertical="center"/>
    </xf>
    <xf numFmtId="0" fontId="13" fillId="0" borderId="8" xfId="0" applyFont="1" applyBorder="1" applyAlignment="1">
      <alignment horizontal="distributed" vertical="center" wrapText="1" justifyLastLine="1"/>
    </xf>
    <xf numFmtId="0" fontId="14" fillId="0" borderId="15" xfId="0" applyFont="1" applyBorder="1" applyAlignment="1">
      <alignment horizontal="distributed" vertical="center" justifyLastLine="1"/>
    </xf>
    <xf numFmtId="0" fontId="0" fillId="0" borderId="16" xfId="0" applyBorder="1">
      <alignment vertical="center"/>
    </xf>
    <xf numFmtId="0" fontId="0" fillId="0" borderId="69" xfId="0" applyBorder="1">
      <alignment vertical="center"/>
    </xf>
    <xf numFmtId="0" fontId="13" fillId="0" borderId="6" xfId="0" applyFont="1" applyBorder="1" applyAlignment="1">
      <alignment horizontal="distributed" vertical="center" wrapText="1" indent="1"/>
    </xf>
    <xf numFmtId="0" fontId="13" fillId="0" borderId="53" xfId="0" applyFont="1" applyBorder="1" applyAlignment="1">
      <alignment horizontal="distributed" vertical="center" wrapText="1" indent="1"/>
    </xf>
    <xf numFmtId="0" fontId="13" fillId="0" borderId="12" xfId="0" applyFont="1" applyBorder="1" applyAlignment="1">
      <alignment horizontal="distributed" vertical="center" wrapText="1" indent="1"/>
    </xf>
    <xf numFmtId="0" fontId="0" fillId="0" borderId="6" xfId="0" applyBorder="1" applyAlignment="1">
      <alignment horizontal="distributed" vertical="center" indent="1"/>
    </xf>
    <xf numFmtId="0" fontId="0" fillId="0" borderId="53" xfId="0" applyBorder="1" applyAlignment="1">
      <alignment horizontal="distributed" vertical="center" indent="1"/>
    </xf>
    <xf numFmtId="0" fontId="0" fillId="0" borderId="12" xfId="0" applyBorder="1" applyAlignment="1">
      <alignment horizontal="distributed" vertical="center" indent="1"/>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3" fillId="0" borderId="48" xfId="0" applyFont="1" applyBorder="1" applyAlignment="1">
      <alignment horizontal="center" vertical="center"/>
    </xf>
    <xf numFmtId="0" fontId="14" fillId="0" borderId="6" xfId="0" applyFont="1" applyBorder="1" applyAlignment="1">
      <alignment horizontal="center" vertical="center"/>
    </xf>
    <xf numFmtId="0" fontId="14" fillId="0" borderId="53" xfId="0" applyFont="1" applyBorder="1" applyAlignment="1">
      <alignment horizontal="center" vertical="center"/>
    </xf>
    <xf numFmtId="0" fontId="14" fillId="0" borderId="12" xfId="0" applyFont="1" applyBorder="1" applyAlignment="1">
      <alignment horizontal="center" vertical="center"/>
    </xf>
    <xf numFmtId="0" fontId="13" fillId="0" borderId="16" xfId="0" applyFont="1" applyBorder="1" applyAlignment="1">
      <alignment horizontal="left" vertical="top" wrapText="1"/>
    </xf>
    <xf numFmtId="0" fontId="13" fillId="0" borderId="0" xfId="0" applyFont="1" applyAlignment="1">
      <alignment horizontal="left" vertical="top"/>
    </xf>
    <xf numFmtId="0" fontId="14" fillId="0" borderId="9" xfId="0" applyFont="1" applyBorder="1" applyAlignment="1">
      <alignment horizontal="center" vertical="center"/>
    </xf>
    <xf numFmtId="0" fontId="14" fillId="0" borderId="8" xfId="0" applyFont="1" applyBorder="1" applyAlignment="1">
      <alignment horizontal="center" vertical="center"/>
    </xf>
    <xf numFmtId="0" fontId="14" fillId="0" borderId="48"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45" xfId="0" applyFont="1" applyBorder="1" applyAlignment="1">
      <alignment horizontal="center" vertical="center"/>
    </xf>
    <xf numFmtId="0" fontId="13" fillId="0" borderId="6" xfId="78" applyFont="1" applyBorder="1" applyAlignment="1">
      <alignment horizontal="center" vertical="center"/>
    </xf>
    <xf numFmtId="0" fontId="13" fillId="0" borderId="53" xfId="78" applyFont="1" applyBorder="1" applyAlignment="1">
      <alignment horizontal="center" vertical="center"/>
    </xf>
    <xf numFmtId="0" fontId="13" fillId="0" borderId="12" xfId="78" applyFont="1" applyBorder="1" applyAlignment="1">
      <alignment horizontal="center" vertical="center"/>
    </xf>
    <xf numFmtId="177" fontId="13" fillId="0" borderId="6" xfId="0" applyNumberFormat="1" applyFont="1" applyBorder="1" applyAlignment="1">
      <alignment horizontal="center" vertical="center"/>
    </xf>
    <xf numFmtId="177" fontId="13" fillId="0" borderId="12" xfId="0" applyNumberFormat="1" applyFont="1" applyBorder="1" applyAlignment="1">
      <alignment horizontal="center" vertical="center"/>
    </xf>
    <xf numFmtId="177" fontId="21" fillId="0" borderId="7" xfId="0" applyNumberFormat="1" applyFont="1" applyBorder="1" applyAlignment="1">
      <alignment horizontal="center" vertical="center"/>
    </xf>
    <xf numFmtId="0" fontId="18" fillId="0" borderId="0" xfId="0" applyFont="1" applyFill="1" applyBorder="1" applyAlignment="1">
      <alignment horizontal="distributed" vertical="center" indent="2"/>
    </xf>
    <xf numFmtId="0" fontId="13" fillId="0" borderId="48" xfId="0" applyFont="1" applyBorder="1" applyAlignment="1">
      <alignment horizontal="center" vertical="center" wrapText="1" justifyLastLine="1"/>
    </xf>
    <xf numFmtId="0" fontId="13" fillId="0" borderId="59" xfId="0" applyFont="1" applyBorder="1" applyAlignment="1">
      <alignment horizontal="center" vertical="center" wrapText="1" justifyLastLine="1"/>
    </xf>
    <xf numFmtId="0" fontId="13" fillId="0" borderId="60" xfId="0" applyFont="1" applyBorder="1" applyAlignment="1">
      <alignment horizontal="center" vertical="center" wrapText="1" justifyLastLine="1"/>
    </xf>
    <xf numFmtId="0" fontId="0" fillId="0" borderId="45" xfId="0" applyBorder="1">
      <alignment vertical="center"/>
    </xf>
    <xf numFmtId="0" fontId="0" fillId="0" borderId="9" xfId="0" applyBorder="1">
      <alignment vertical="center"/>
    </xf>
    <xf numFmtId="0" fontId="0" fillId="0" borderId="48" xfId="0" applyBorder="1">
      <alignment vertical="center"/>
    </xf>
    <xf numFmtId="0" fontId="13" fillId="0" borderId="13" xfId="0" applyFont="1" applyBorder="1" applyAlignment="1">
      <alignment horizontal="center" vertical="center"/>
    </xf>
    <xf numFmtId="0" fontId="13" fillId="0" borderId="19" xfId="0" applyFont="1" applyBorder="1" applyAlignment="1">
      <alignment horizontal="center" vertical="center"/>
    </xf>
    <xf numFmtId="0" fontId="14" fillId="0" borderId="56" xfId="0" applyFont="1" applyBorder="1" applyAlignment="1">
      <alignment horizontal="center" vertical="center"/>
    </xf>
    <xf numFmtId="0" fontId="14" fillId="0" borderId="57" xfId="0" applyFont="1" applyBorder="1" applyAlignment="1">
      <alignment horizontal="center" vertical="center"/>
    </xf>
    <xf numFmtId="0" fontId="14" fillId="0" borderId="58" xfId="0" applyFont="1" applyBorder="1" applyAlignment="1">
      <alignment horizontal="center" vertical="center"/>
    </xf>
    <xf numFmtId="177" fontId="21" fillId="0" borderId="6" xfId="0" applyNumberFormat="1" applyFont="1" applyBorder="1" applyAlignment="1">
      <alignment horizontal="center" vertical="center"/>
    </xf>
    <xf numFmtId="177" fontId="21" fillId="0" borderId="53" xfId="0" applyNumberFormat="1" applyFont="1" applyBorder="1" applyAlignment="1">
      <alignment horizontal="center" vertical="center"/>
    </xf>
    <xf numFmtId="177" fontId="21" fillId="0" borderId="12" xfId="0" applyNumberFormat="1" applyFont="1" applyBorder="1" applyAlignment="1">
      <alignment horizontal="center" vertical="center"/>
    </xf>
    <xf numFmtId="0" fontId="13" fillId="0" borderId="6" xfId="0" applyFont="1" applyBorder="1" applyAlignment="1">
      <alignment horizontal="center" vertical="center" justifyLastLine="1"/>
    </xf>
    <xf numFmtId="0" fontId="13" fillId="0" borderId="53" xfId="0" applyFont="1" applyBorder="1" applyAlignment="1">
      <alignment horizontal="center" vertical="center" justifyLastLine="1"/>
    </xf>
    <xf numFmtId="0" fontId="13" fillId="0" borderId="15" xfId="0" applyFont="1" applyBorder="1" applyAlignment="1">
      <alignment horizontal="center" vertical="center" justifyLastLine="1"/>
    </xf>
    <xf numFmtId="0" fontId="13" fillId="0" borderId="16" xfId="0" applyFont="1" applyBorder="1" applyAlignment="1">
      <alignment horizontal="center" vertical="center" justifyLastLine="1"/>
    </xf>
    <xf numFmtId="177" fontId="13" fillId="0" borderId="18" xfId="0" applyNumberFormat="1" applyFont="1" applyBorder="1" applyAlignment="1">
      <alignment horizontal="center" vertical="center"/>
    </xf>
    <xf numFmtId="177" fontId="13" fillId="0" borderId="54" xfId="0" applyNumberFormat="1" applyFont="1" applyBorder="1" applyAlignment="1">
      <alignment horizontal="center" vertical="center"/>
    </xf>
    <xf numFmtId="0" fontId="13" fillId="0" borderId="18" xfId="0" applyFont="1" applyFill="1" applyBorder="1" applyAlignment="1">
      <alignment horizontal="center" vertical="center"/>
    </xf>
    <xf numFmtId="0" fontId="13" fillId="0" borderId="54" xfId="0" applyFont="1" applyFill="1" applyBorder="1" applyAlignment="1">
      <alignment horizontal="center" vertical="center"/>
    </xf>
    <xf numFmtId="0" fontId="13" fillId="0" borderId="6" xfId="0" applyFont="1" applyBorder="1" applyAlignment="1">
      <alignment horizontal="center" vertical="center"/>
    </xf>
    <xf numFmtId="0" fontId="13" fillId="0" borderId="12" xfId="0" applyFont="1" applyBorder="1" applyAlignment="1">
      <alignment horizontal="center" vertical="center"/>
    </xf>
    <xf numFmtId="0" fontId="13" fillId="0" borderId="53" xfId="0" applyFont="1" applyBorder="1" applyAlignment="1">
      <alignment horizontal="center" vertical="center"/>
    </xf>
    <xf numFmtId="177" fontId="13" fillId="0" borderId="52" xfId="0" applyNumberFormat="1" applyFont="1" applyBorder="1" applyAlignment="1">
      <alignment horizontal="center" vertical="center"/>
    </xf>
    <xf numFmtId="0" fontId="21" fillId="0" borderId="7" xfId="0" applyFont="1" applyBorder="1" applyAlignment="1">
      <alignment horizontal="center" vertical="center"/>
    </xf>
    <xf numFmtId="0" fontId="22" fillId="0" borderId="7" xfId="0" applyFont="1" applyBorder="1" applyAlignment="1">
      <alignment horizontal="center" vertical="center" wrapText="1"/>
    </xf>
    <xf numFmtId="0" fontId="21" fillId="0" borderId="7" xfId="0" applyFont="1" applyBorder="1" applyAlignment="1">
      <alignment horizontal="center" vertical="center" justifyLastLine="1"/>
    </xf>
    <xf numFmtId="0" fontId="3" fillId="0" borderId="16" xfId="76" applyFont="1" applyBorder="1" applyAlignment="1" applyProtection="1">
      <alignment horizontal="left" vertical="center" wrapText="1"/>
      <protection locked="0"/>
    </xf>
    <xf numFmtId="0" fontId="3" fillId="0" borderId="0" xfId="76" applyFont="1" applyBorder="1" applyAlignment="1" applyProtection="1">
      <alignment horizontal="left" vertical="center" wrapText="1"/>
      <protection locked="0"/>
    </xf>
    <xf numFmtId="0" fontId="20" fillId="0" borderId="74" xfId="0" applyFont="1" applyBorder="1" applyAlignment="1" applyProtection="1">
      <alignment horizontal="center" vertical="center" wrapText="1"/>
      <protection locked="0"/>
    </xf>
    <xf numFmtId="0" fontId="20" fillId="0" borderId="76" xfId="0" applyFont="1" applyBorder="1" applyAlignment="1" applyProtection="1">
      <alignment horizontal="center" vertical="center" wrapText="1"/>
      <protection locked="0"/>
    </xf>
    <xf numFmtId="0" fontId="20" fillId="0" borderId="75"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protection locked="0"/>
    </xf>
    <xf numFmtId="0" fontId="20" fillId="0" borderId="12" xfId="0" applyFont="1" applyBorder="1" applyAlignment="1" applyProtection="1">
      <alignment horizontal="center" vertical="center"/>
      <protection locked="0"/>
    </xf>
    <xf numFmtId="0" fontId="20" fillId="0" borderId="53" xfId="0" applyFont="1" applyBorder="1" applyAlignment="1" applyProtection="1">
      <alignment horizontal="center" vertical="center"/>
      <protection locked="0"/>
    </xf>
    <xf numFmtId="0" fontId="20" fillId="0" borderId="15" xfId="0" applyFont="1" applyBorder="1" applyAlignment="1" applyProtection="1">
      <alignment horizontal="center" vertical="center"/>
      <protection locked="0"/>
    </xf>
    <xf numFmtId="0" fontId="20" fillId="0" borderId="16" xfId="0"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177" fontId="20" fillId="46" borderId="6" xfId="0" applyNumberFormat="1" applyFont="1" applyFill="1" applyBorder="1" applyAlignment="1" applyProtection="1">
      <alignment horizontal="center" vertical="center"/>
      <protection locked="0"/>
    </xf>
    <xf numFmtId="177" fontId="20" fillId="46" borderId="53" xfId="0" applyNumberFormat="1" applyFont="1" applyFill="1" applyBorder="1" applyAlignment="1" applyProtection="1">
      <alignment horizontal="center" vertical="center"/>
      <protection locked="0"/>
    </xf>
    <xf numFmtId="0" fontId="20" fillId="0" borderId="74" xfId="0" applyFont="1" applyBorder="1" applyAlignment="1" applyProtection="1">
      <alignment horizontal="center" vertical="center"/>
      <protection locked="0"/>
    </xf>
    <xf numFmtId="0" fontId="20" fillId="0" borderId="75" xfId="0" applyFont="1" applyBorder="1" applyAlignment="1" applyProtection="1">
      <alignment horizontal="center" vertical="center"/>
      <protection locked="0"/>
    </xf>
    <xf numFmtId="182" fontId="20" fillId="46" borderId="6" xfId="0" applyNumberFormat="1" applyFont="1" applyFill="1" applyBorder="1" applyAlignment="1" applyProtection="1">
      <alignment horizontal="center" vertical="center"/>
      <protection locked="0"/>
    </xf>
    <xf numFmtId="182" fontId="20" fillId="46" borderId="12" xfId="0" applyNumberFormat="1" applyFont="1" applyFill="1" applyBorder="1" applyAlignment="1" applyProtection="1">
      <alignment horizontal="center" vertical="center"/>
      <protection locked="0"/>
    </xf>
    <xf numFmtId="0" fontId="25" fillId="46" borderId="7" xfId="83" applyFont="1" applyFill="1" applyBorder="1" applyAlignment="1" applyProtection="1">
      <alignment horizontal="center" vertical="center"/>
      <protection locked="0"/>
    </xf>
    <xf numFmtId="0" fontId="7" fillId="0" borderId="15" xfId="76" applyFont="1" applyBorder="1" applyAlignment="1" applyProtection="1">
      <alignment horizontal="right" vertical="center" wrapText="1"/>
      <protection locked="0"/>
    </xf>
    <xf numFmtId="0" fontId="7" fillId="0" borderId="16" xfId="76" applyFont="1" applyBorder="1" applyAlignment="1" applyProtection="1">
      <alignment horizontal="right" vertical="center" wrapText="1"/>
      <protection locked="0"/>
    </xf>
    <xf numFmtId="0" fontId="7" fillId="0" borderId="9" xfId="76" applyFont="1" applyBorder="1" applyAlignment="1" applyProtection="1">
      <alignment horizontal="right" vertical="center" wrapText="1"/>
      <protection locked="0"/>
    </xf>
    <xf numFmtId="0" fontId="7" fillId="0" borderId="8" xfId="76" applyFont="1" applyBorder="1" applyAlignment="1" applyProtection="1">
      <alignment horizontal="right" vertical="center" wrapText="1"/>
      <protection locked="0"/>
    </xf>
    <xf numFmtId="0" fontId="3" fillId="0" borderId="6" xfId="76" applyFont="1" applyBorder="1" applyAlignment="1" applyProtection="1">
      <alignment horizontal="center" vertical="center"/>
      <protection locked="0"/>
    </xf>
    <xf numFmtId="0" fontId="3" fillId="0" borderId="53" xfId="76" applyFont="1" applyBorder="1" applyAlignment="1" applyProtection="1">
      <alignment horizontal="center" vertical="center"/>
      <protection locked="0"/>
    </xf>
    <xf numFmtId="0" fontId="3" fillId="0" borderId="12" xfId="76" applyFont="1" applyBorder="1" applyAlignment="1" applyProtection="1">
      <alignment horizontal="center" vertical="center"/>
      <protection locked="0"/>
    </xf>
    <xf numFmtId="0" fontId="1" fillId="0" borderId="13" xfId="76" applyFont="1" applyBorder="1" applyAlignment="1" applyProtection="1">
      <alignment horizontal="center" vertical="center" wrapText="1"/>
      <protection locked="0"/>
    </xf>
    <xf numFmtId="0" fontId="1" fillId="0" borderId="20" xfId="76" applyFont="1" applyBorder="1" applyAlignment="1" applyProtection="1">
      <alignment horizontal="center" vertical="center" wrapText="1"/>
      <protection locked="0"/>
    </xf>
    <xf numFmtId="0" fontId="1" fillId="0" borderId="19" xfId="76" applyFont="1" applyBorder="1" applyAlignment="1" applyProtection="1">
      <alignment horizontal="center" vertical="center" wrapText="1"/>
      <protection locked="0"/>
    </xf>
    <xf numFmtId="0" fontId="3" fillId="46" borderId="6" xfId="76" applyFont="1" applyFill="1" applyBorder="1" applyAlignment="1" applyProtection="1">
      <alignment horizontal="right" vertical="center"/>
    </xf>
    <xf numFmtId="0" fontId="3" fillId="46" borderId="53" xfId="76" applyFont="1" applyFill="1" applyBorder="1" applyAlignment="1" applyProtection="1">
      <alignment horizontal="right" vertical="center"/>
    </xf>
    <xf numFmtId="0" fontId="3" fillId="46" borderId="12" xfId="76" applyFont="1" applyFill="1" applyBorder="1" applyAlignment="1" applyProtection="1">
      <alignment horizontal="right" vertical="center"/>
    </xf>
    <xf numFmtId="0" fontId="44" fillId="0" borderId="13" xfId="76" applyFont="1" applyBorder="1" applyAlignment="1" applyProtection="1">
      <alignment horizontal="center" vertical="center"/>
      <protection locked="0"/>
    </xf>
    <xf numFmtId="0" fontId="44" fillId="0" borderId="20" xfId="76" applyFont="1" applyBorder="1" applyAlignment="1" applyProtection="1">
      <alignment horizontal="center" vertical="center"/>
      <protection locked="0"/>
    </xf>
    <xf numFmtId="0" fontId="44" fillId="0" borderId="19" xfId="76" applyFont="1" applyBorder="1" applyAlignment="1" applyProtection="1">
      <alignment horizontal="center" vertical="center"/>
      <protection locked="0"/>
    </xf>
    <xf numFmtId="0" fontId="3" fillId="0" borderId="15" xfId="76" applyFont="1" applyBorder="1" applyAlignment="1" applyProtection="1">
      <alignment horizontal="center" vertical="center" wrapText="1"/>
      <protection locked="0"/>
    </xf>
    <xf numFmtId="0" fontId="3" fillId="0" borderId="20" xfId="76" applyFont="1" applyBorder="1" applyAlignment="1" applyProtection="1">
      <alignment horizontal="center" vertical="center" wrapText="1"/>
      <protection locked="0"/>
    </xf>
    <xf numFmtId="0" fontId="3" fillId="0" borderId="19" xfId="76" applyFont="1" applyBorder="1" applyAlignment="1" applyProtection="1">
      <alignment horizontal="center" vertical="center" wrapText="1"/>
      <protection locked="0"/>
    </xf>
    <xf numFmtId="0" fontId="1" fillId="0" borderId="53" xfId="76" applyFont="1" applyBorder="1" applyAlignment="1" applyProtection="1">
      <alignment horizontal="center" vertical="center" wrapText="1"/>
      <protection locked="0"/>
    </xf>
    <xf numFmtId="0" fontId="1" fillId="0" borderId="12" xfId="76" applyFont="1" applyBorder="1" applyAlignment="1" applyProtection="1">
      <alignment horizontal="center" vertical="center" wrapText="1"/>
      <protection locked="0"/>
    </xf>
    <xf numFmtId="178" fontId="1" fillId="0" borderId="13" xfId="76" applyNumberFormat="1" applyFont="1" applyBorder="1" applyAlignment="1" applyProtection="1">
      <alignment horizontal="center" vertical="center" wrapText="1"/>
      <protection locked="0"/>
    </xf>
    <xf numFmtId="178" fontId="1" fillId="0" borderId="20" xfId="76" applyNumberFormat="1" applyFont="1" applyBorder="1" applyAlignment="1" applyProtection="1">
      <alignment horizontal="center" vertical="center" wrapText="1"/>
      <protection locked="0"/>
    </xf>
    <xf numFmtId="178" fontId="1" fillId="0" borderId="19" xfId="76" applyNumberFormat="1" applyFont="1" applyBorder="1" applyAlignment="1" applyProtection="1">
      <alignment horizontal="center" vertical="center" wrapText="1"/>
      <protection locked="0"/>
    </xf>
    <xf numFmtId="0" fontId="45" fillId="0" borderId="15" xfId="76" applyFont="1" applyBorder="1" applyAlignment="1" applyProtection="1">
      <alignment horizontal="right" vertical="center" wrapText="1"/>
      <protection locked="0"/>
    </xf>
    <xf numFmtId="0" fontId="45" fillId="0" borderId="16" xfId="76" applyFont="1" applyBorder="1" applyAlignment="1" applyProtection="1">
      <alignment horizontal="right" vertical="center" wrapText="1"/>
      <protection locked="0"/>
    </xf>
    <xf numFmtId="0" fontId="45" fillId="0" borderId="9" xfId="76" applyFont="1" applyBorder="1" applyAlignment="1" applyProtection="1">
      <alignment horizontal="right" vertical="center" wrapText="1"/>
      <protection locked="0"/>
    </xf>
    <xf numFmtId="0" fontId="45" fillId="0" borderId="8" xfId="76" applyFont="1" applyBorder="1" applyAlignment="1" applyProtection="1">
      <alignment horizontal="right" vertical="center" wrapText="1"/>
      <protection locked="0"/>
    </xf>
    <xf numFmtId="0" fontId="3" fillId="0" borderId="45" xfId="76" applyFont="1" applyBorder="1" applyAlignment="1" applyProtection="1">
      <alignment horizontal="center" vertical="center" wrapText="1"/>
      <protection locked="0"/>
    </xf>
    <xf numFmtId="0" fontId="3" fillId="0" borderId="68" xfId="76" applyFont="1" applyBorder="1" applyAlignment="1" applyProtection="1">
      <alignment horizontal="center" vertical="center" wrapText="1"/>
      <protection locked="0"/>
    </xf>
    <xf numFmtId="0" fontId="3" fillId="0" borderId="13" xfId="76" applyFont="1" applyBorder="1" applyAlignment="1" applyProtection="1">
      <alignment horizontal="center" vertical="center" wrapText="1"/>
      <protection locked="0"/>
    </xf>
    <xf numFmtId="0" fontId="3" fillId="0" borderId="7" xfId="76" applyFont="1" applyBorder="1" applyAlignment="1" applyProtection="1">
      <alignment horizontal="center" vertical="center" wrapText="1"/>
      <protection locked="0"/>
    </xf>
    <xf numFmtId="0" fontId="7" fillId="0" borderId="7" xfId="81" applyFont="1" applyBorder="1" applyAlignment="1" applyProtection="1">
      <alignment horizontal="left" vertical="center"/>
      <protection locked="0"/>
    </xf>
    <xf numFmtId="0" fontId="42" fillId="46" borderId="7" xfId="81" applyFont="1" applyFill="1" applyBorder="1" applyAlignment="1" applyProtection="1">
      <alignment horizontal="center" vertical="center"/>
      <protection locked="0"/>
    </xf>
    <xf numFmtId="0" fontId="53" fillId="0" borderId="7" xfId="83" applyFont="1" applyBorder="1" applyAlignment="1" applyProtection="1">
      <alignment horizontal="center" vertical="center"/>
      <protection locked="0"/>
    </xf>
    <xf numFmtId="0" fontId="25" fillId="0" borderId="17" xfId="83" applyFont="1" applyFill="1" applyBorder="1" applyAlignment="1" applyProtection="1">
      <alignment horizontal="left" vertical="center"/>
      <protection locked="0"/>
    </xf>
    <xf numFmtId="0" fontId="25" fillId="0" borderId="122" xfId="83" applyFont="1" applyBorder="1" applyAlignment="1" applyProtection="1">
      <alignment horizontal="left" vertical="center" wrapText="1"/>
      <protection locked="0"/>
    </xf>
    <xf numFmtId="180" fontId="25" fillId="0" borderId="122" xfId="83" applyNumberFormat="1" applyFont="1" applyBorder="1" applyAlignment="1" applyProtection="1">
      <alignment horizontal="center" vertical="center"/>
      <protection locked="0"/>
    </xf>
    <xf numFmtId="0" fontId="25" fillId="0" borderId="18" xfId="83" applyFont="1" applyFill="1" applyBorder="1" applyAlignment="1" applyProtection="1">
      <alignment horizontal="center" vertical="center"/>
    </xf>
    <xf numFmtId="0" fontId="25" fillId="0" borderId="52" xfId="83" applyFont="1" applyFill="1" applyBorder="1" applyAlignment="1" applyProtection="1">
      <alignment horizontal="center" vertical="center"/>
    </xf>
    <xf numFmtId="179" fontId="25" fillId="0" borderId="123" xfId="83" applyNumberFormat="1" applyFont="1" applyBorder="1" applyAlignment="1" applyProtection="1">
      <alignment horizontal="center" vertical="center"/>
    </xf>
    <xf numFmtId="179" fontId="25" fillId="0" borderId="124" xfId="83" applyNumberFormat="1" applyFont="1" applyBorder="1" applyAlignment="1" applyProtection="1">
      <alignment horizontal="center" vertical="center"/>
    </xf>
    <xf numFmtId="182" fontId="25" fillId="0" borderId="7" xfId="83" applyNumberFormat="1" applyFont="1" applyBorder="1" applyAlignment="1" applyProtection="1">
      <alignment horizontal="center" vertical="center"/>
    </xf>
    <xf numFmtId="0" fontId="25" fillId="0" borderId="7" xfId="83" applyFont="1" applyBorder="1" applyAlignment="1" applyProtection="1">
      <alignment horizontal="center" vertical="center"/>
    </xf>
    <xf numFmtId="0" fontId="25" fillId="0" borderId="72" xfId="83" applyFont="1" applyBorder="1" applyAlignment="1" applyProtection="1">
      <alignment horizontal="center" vertical="center"/>
      <protection locked="0"/>
    </xf>
    <xf numFmtId="0" fontId="25" fillId="0" borderId="73" xfId="83" applyFont="1" applyBorder="1" applyAlignment="1" applyProtection="1">
      <alignment horizontal="center" vertical="center"/>
      <protection locked="0"/>
    </xf>
    <xf numFmtId="0" fontId="25" fillId="0" borderId="7" xfId="83" applyFont="1" applyBorder="1" applyAlignment="1" applyProtection="1">
      <alignment horizontal="center" vertical="center"/>
      <protection locked="0"/>
    </xf>
    <xf numFmtId="0" fontId="52" fillId="0" borderId="6" xfId="83" applyFont="1" applyBorder="1" applyAlignment="1" applyProtection="1">
      <alignment horizontal="center" vertical="center"/>
      <protection locked="0"/>
    </xf>
    <xf numFmtId="0" fontId="52" fillId="0" borderId="12" xfId="83" applyFont="1" applyBorder="1" applyAlignment="1" applyProtection="1">
      <alignment horizontal="center" vertical="center"/>
      <protection locked="0"/>
    </xf>
    <xf numFmtId="0" fontId="52" fillId="0" borderId="7" xfId="83" applyFont="1" applyBorder="1" applyAlignment="1" applyProtection="1">
      <alignment horizontal="center" vertical="center"/>
      <protection locked="0"/>
    </xf>
    <xf numFmtId="0" fontId="25" fillId="0" borderId="104" xfId="83" applyFont="1" applyBorder="1" applyAlignment="1" applyProtection="1">
      <alignment horizontal="left" vertical="center"/>
      <protection locked="0"/>
    </xf>
    <xf numFmtId="180" fontId="25" fillId="0" borderId="104" xfId="83" applyNumberFormat="1" applyFont="1" applyBorder="1" applyAlignment="1" applyProtection="1">
      <alignment horizontal="center" vertical="center"/>
      <protection locked="0"/>
    </xf>
    <xf numFmtId="0" fontId="25" fillId="0" borderId="70" xfId="83" applyFont="1" applyFill="1" applyBorder="1" applyAlignment="1" applyProtection="1">
      <alignment horizontal="center" vertical="center"/>
    </xf>
    <xf numFmtId="0" fontId="25" fillId="0" borderId="71" xfId="83" applyFont="1" applyFill="1" applyBorder="1" applyAlignment="1" applyProtection="1">
      <alignment horizontal="center" vertical="center"/>
    </xf>
    <xf numFmtId="179" fontId="25" fillId="0" borderId="70" xfId="83" applyNumberFormat="1" applyFont="1" applyBorder="1" applyAlignment="1" applyProtection="1">
      <alignment horizontal="center" vertical="center"/>
    </xf>
    <xf numFmtId="179" fontId="25" fillId="0" borderId="71" xfId="83" applyNumberFormat="1" applyFont="1" applyBorder="1" applyAlignment="1" applyProtection="1">
      <alignment horizontal="center" vertical="center"/>
    </xf>
    <xf numFmtId="0" fontId="25" fillId="0" borderId="103" xfId="83" applyFont="1" applyBorder="1" applyAlignment="1" applyProtection="1">
      <alignment vertical="center"/>
      <protection locked="0"/>
    </xf>
    <xf numFmtId="0" fontId="25" fillId="0" borderId="71" xfId="83" applyFont="1" applyBorder="1" applyAlignment="1" applyProtection="1">
      <alignment vertical="center"/>
      <protection locked="0"/>
    </xf>
    <xf numFmtId="0" fontId="25" fillId="0" borderId="106" xfId="83" applyFont="1" applyBorder="1" applyAlignment="1" applyProtection="1">
      <alignment vertical="center"/>
      <protection locked="0"/>
    </xf>
    <xf numFmtId="0" fontId="25" fillId="0" borderId="48" xfId="83" applyFont="1" applyBorder="1" applyAlignment="1" applyProtection="1">
      <alignment vertical="center"/>
      <protection locked="0"/>
    </xf>
    <xf numFmtId="0" fontId="25" fillId="0" borderId="103" xfId="83" applyFont="1" applyBorder="1" applyAlignment="1" applyProtection="1">
      <alignment vertical="center" wrapText="1"/>
      <protection locked="0"/>
    </xf>
    <xf numFmtId="0" fontId="25" fillId="0" borderId="71" xfId="83" applyFont="1" applyBorder="1" applyAlignment="1" applyProtection="1">
      <alignment vertical="center" wrapText="1"/>
      <protection locked="0"/>
    </xf>
    <xf numFmtId="0" fontId="25" fillId="0" borderId="106" xfId="83" applyFont="1" applyBorder="1" applyAlignment="1" applyProtection="1">
      <alignment horizontal="center" vertical="center" wrapText="1"/>
      <protection locked="0"/>
    </xf>
    <xf numFmtId="0" fontId="25" fillId="0" borderId="48" xfId="83" applyFont="1" applyBorder="1" applyAlignment="1" applyProtection="1">
      <alignment horizontal="center" vertical="center" wrapText="1"/>
      <protection locked="0"/>
    </xf>
    <xf numFmtId="0" fontId="25" fillId="0" borderId="110" xfId="83" applyFont="1" applyBorder="1" applyAlignment="1" applyProtection="1">
      <alignment horizontal="center" vertical="center"/>
      <protection locked="0"/>
    </xf>
    <xf numFmtId="0" fontId="25" fillId="0" borderId="111" xfId="83" applyFont="1" applyBorder="1" applyAlignment="1" applyProtection="1">
      <alignment horizontal="center" vertical="center"/>
      <protection locked="0"/>
    </xf>
    <xf numFmtId="0" fontId="25" fillId="0" borderId="72" xfId="83" applyFont="1" applyBorder="1" applyAlignment="1" applyProtection="1">
      <alignment horizontal="center" vertical="center"/>
    </xf>
    <xf numFmtId="0" fontId="25" fillId="0" borderId="121" xfId="83" applyFont="1" applyBorder="1" applyAlignment="1" applyProtection="1">
      <alignment horizontal="center" vertical="center"/>
    </xf>
    <xf numFmtId="0" fontId="25" fillId="46" borderId="98" xfId="83" applyFont="1" applyFill="1" applyBorder="1" applyAlignment="1" applyProtection="1">
      <alignment horizontal="center" vertical="center"/>
      <protection locked="0"/>
    </xf>
    <xf numFmtId="0" fontId="25" fillId="46" borderId="99" xfId="83" applyFont="1" applyFill="1" applyBorder="1" applyAlignment="1" applyProtection="1">
      <alignment horizontal="center" vertical="center"/>
      <protection locked="0"/>
    </xf>
    <xf numFmtId="0" fontId="52" fillId="0" borderId="0" xfId="83" applyFont="1" applyAlignment="1" applyProtection="1">
      <alignment horizontal="left" vertical="center" wrapText="1"/>
      <protection locked="0"/>
    </xf>
    <xf numFmtId="0" fontId="25" fillId="0" borderId="0" xfId="83" applyFont="1" applyAlignment="1" applyProtection="1">
      <alignment horizontal="center" vertical="center"/>
      <protection locked="0"/>
    </xf>
    <xf numFmtId="0" fontId="25" fillId="0" borderId="68" xfId="83" applyFont="1" applyBorder="1" applyAlignment="1" applyProtection="1">
      <alignment horizontal="center" vertical="center"/>
      <protection locked="0"/>
    </xf>
    <xf numFmtId="0" fontId="25" fillId="0" borderId="7" xfId="83" applyFont="1" applyBorder="1" applyAlignment="1" applyProtection="1">
      <alignment horizontal="center" vertical="center" wrapText="1"/>
      <protection locked="0"/>
    </xf>
    <xf numFmtId="0" fontId="25" fillId="0" borderId="19" xfId="83" applyFont="1" applyFill="1" applyBorder="1" applyAlignment="1" applyProtection="1">
      <alignment horizontal="left" vertical="center"/>
      <protection locked="0"/>
    </xf>
    <xf numFmtId="180" fontId="25" fillId="0" borderId="19" xfId="83" applyNumberFormat="1" applyFont="1" applyBorder="1" applyAlignment="1" applyProtection="1">
      <alignment horizontal="center" vertical="center"/>
      <protection locked="0"/>
    </xf>
    <xf numFmtId="9" fontId="25" fillId="0" borderId="9" xfId="83" applyNumberFormat="1" applyFont="1" applyFill="1" applyBorder="1" applyAlignment="1" applyProtection="1">
      <alignment horizontal="center" vertical="center"/>
    </xf>
    <xf numFmtId="0" fontId="25" fillId="0" borderId="48" xfId="83" applyFont="1" applyFill="1" applyBorder="1" applyAlignment="1" applyProtection="1">
      <alignment horizontal="center" vertical="center"/>
    </xf>
    <xf numFmtId="0" fontId="25" fillId="0" borderId="108" xfId="83" applyFont="1" applyBorder="1" applyAlignment="1" applyProtection="1">
      <alignment vertical="center" wrapText="1"/>
      <protection locked="0"/>
    </xf>
    <xf numFmtId="0" fontId="25" fillId="0" borderId="12" xfId="83" applyFont="1" applyBorder="1" applyAlignment="1" applyProtection="1">
      <alignment vertical="center" wrapText="1"/>
      <protection locked="0"/>
    </xf>
    <xf numFmtId="0" fontId="25" fillId="0" borderId="97" xfId="83" applyFont="1" applyBorder="1" applyAlignment="1" applyProtection="1">
      <alignment horizontal="center" vertical="center"/>
      <protection locked="0"/>
    </xf>
    <xf numFmtId="0" fontId="25" fillId="0" borderId="98" xfId="83" applyFont="1" applyBorder="1" applyAlignment="1" applyProtection="1">
      <alignment horizontal="center" vertical="center"/>
      <protection locked="0"/>
    </xf>
    <xf numFmtId="0" fontId="25" fillId="0" borderId="100" xfId="83" applyFont="1" applyBorder="1" applyAlignment="1" applyProtection="1">
      <alignment horizontal="center" vertical="center"/>
      <protection locked="0"/>
    </xf>
    <xf numFmtId="0" fontId="25" fillId="0" borderId="101" xfId="83" applyFont="1" applyBorder="1" applyAlignment="1" applyProtection="1">
      <alignment horizontal="center" vertical="center"/>
      <protection locked="0"/>
    </xf>
    <xf numFmtId="0" fontId="16" fillId="0" borderId="78" xfId="0" applyFont="1" applyFill="1" applyBorder="1" applyAlignment="1">
      <alignment horizontal="center" vertical="center"/>
    </xf>
    <xf numFmtId="0" fontId="16" fillId="0" borderId="79" xfId="0" applyFont="1" applyFill="1" applyBorder="1" applyAlignment="1">
      <alignment horizontal="center" vertical="center"/>
    </xf>
    <xf numFmtId="0" fontId="16" fillId="0" borderId="80" xfId="0" applyFont="1" applyFill="1" applyBorder="1" applyAlignment="1">
      <alignment horizontal="right" vertical="center"/>
    </xf>
    <xf numFmtId="0" fontId="16" fillId="0" borderId="8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82"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83" xfId="0" applyFont="1" applyFill="1" applyBorder="1" applyAlignment="1">
      <alignment horizontal="center" vertical="center" wrapText="1"/>
    </xf>
    <xf numFmtId="0" fontId="16" fillId="0" borderId="77" xfId="0" applyFont="1" applyFill="1" applyBorder="1" applyAlignment="1">
      <alignment horizontal="center" vertical="center" wrapText="1"/>
    </xf>
    <xf numFmtId="0" fontId="16" fillId="0" borderId="84" xfId="0" applyFont="1" applyFill="1" applyBorder="1" applyAlignment="1">
      <alignment horizontal="center" vertical="center"/>
    </xf>
    <xf numFmtId="0" fontId="16" fillId="0" borderId="85" xfId="0" applyFont="1" applyFill="1" applyBorder="1" applyAlignment="1">
      <alignment horizontal="center" vertical="center"/>
    </xf>
    <xf numFmtId="0" fontId="16" fillId="0" borderId="86"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0" xfId="0" applyFont="1" applyFill="1" applyBorder="1" applyAlignment="1">
      <alignment horizontal="left" vertical="center"/>
    </xf>
    <xf numFmtId="0" fontId="58" fillId="0" borderId="13" xfId="0" applyFont="1" applyFill="1" applyBorder="1" applyAlignment="1">
      <alignment horizontal="left" vertical="top" wrapText="1" shrinkToFit="1"/>
    </xf>
    <xf numFmtId="0" fontId="58" fillId="0" borderId="20" xfId="0" applyFont="1" applyFill="1" applyBorder="1" applyAlignment="1">
      <alignment horizontal="left" vertical="top" wrapText="1" shrinkToFit="1"/>
    </xf>
    <xf numFmtId="0" fontId="58" fillId="0" borderId="19" xfId="0" applyFont="1" applyFill="1" applyBorder="1" applyAlignment="1">
      <alignment horizontal="left" vertical="top" wrapText="1" shrinkToFit="1"/>
    </xf>
    <xf numFmtId="0" fontId="57" fillId="0" borderId="0" xfId="0" applyFont="1" applyAlignment="1">
      <alignment horizontal="center" vertical="center"/>
    </xf>
    <xf numFmtId="0" fontId="58" fillId="4" borderId="6" xfId="0" applyFont="1" applyFill="1" applyBorder="1" applyAlignment="1">
      <alignment horizontal="center" vertical="center" wrapText="1"/>
    </xf>
    <xf numFmtId="0" fontId="58" fillId="4" borderId="53" xfId="0" applyFont="1" applyFill="1" applyBorder="1" applyAlignment="1">
      <alignment horizontal="center" vertical="center" wrapText="1"/>
    </xf>
    <xf numFmtId="0" fontId="58" fillId="0" borderId="127" xfId="0" applyFont="1" applyFill="1" applyBorder="1" applyAlignment="1">
      <alignment horizontal="center" vertical="center" shrinkToFit="1"/>
    </xf>
    <xf numFmtId="0" fontId="58" fillId="0" borderId="128" xfId="0" applyFont="1" applyFill="1" applyBorder="1" applyAlignment="1">
      <alignment horizontal="center" vertical="center" shrinkToFit="1"/>
    </xf>
    <xf numFmtId="0" fontId="58" fillId="0" borderId="13" xfId="0" applyFont="1" applyFill="1" applyBorder="1" applyAlignment="1">
      <alignment horizontal="left" vertical="top" wrapText="1"/>
    </xf>
    <xf numFmtId="0" fontId="58" fillId="0" borderId="20" xfId="0" applyFont="1" applyFill="1" applyBorder="1" applyAlignment="1">
      <alignment horizontal="left" vertical="top" wrapText="1"/>
    </xf>
    <xf numFmtId="0" fontId="58" fillId="0" borderId="19" xfId="0" applyFont="1" applyFill="1" applyBorder="1" applyAlignment="1">
      <alignment horizontal="left" vertical="top" wrapText="1"/>
    </xf>
    <xf numFmtId="0" fontId="0" fillId="0" borderId="13" xfId="0" applyFont="1" applyFill="1" applyBorder="1" applyAlignment="1">
      <alignment horizontal="left" vertical="top" wrapText="1" shrinkToFit="1"/>
    </xf>
    <xf numFmtId="0" fontId="0" fillId="0" borderId="20" xfId="0" applyFont="1" applyFill="1" applyBorder="1" applyAlignment="1">
      <alignment horizontal="left" vertical="top" wrapText="1" shrinkToFit="1"/>
    </xf>
    <xf numFmtId="0" fontId="0" fillId="0" borderId="19" xfId="0" applyFont="1" applyFill="1" applyBorder="1" applyAlignment="1">
      <alignment horizontal="left" vertical="top" wrapText="1" shrinkToFit="1"/>
    </xf>
  </cellXfs>
  <cellStyles count="84">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2" xfId="82"/>
    <cellStyle name="メモ" xfId="55" builtinId="10" customBuiltin="1"/>
    <cellStyle name="メモ 2" xfId="56"/>
    <cellStyle name="リンク セル" xfId="57" builtinId="24" customBuiltin="1"/>
    <cellStyle name="悪い" xfId="58" builtinId="27" customBuiltin="1"/>
    <cellStyle name="悪い 2" xfId="59"/>
    <cellStyle name="計算" xfId="60" builtinId="22" customBuiltin="1"/>
    <cellStyle name="計算 2" xfId="61"/>
    <cellStyle name="警告文" xfId="62" builtinId="11" customBuiltin="1"/>
    <cellStyle name="警告文 2" xfId="63"/>
    <cellStyle name="見出し 1" xfId="64" builtinId="16" customBuiltin="1"/>
    <cellStyle name="見出し 2" xfId="65" builtinId="17" customBuiltin="1"/>
    <cellStyle name="見出し 2 2" xfId="66"/>
    <cellStyle name="見出し 3" xfId="67" builtinId="18" customBuiltin="1"/>
    <cellStyle name="見出し 4" xfId="68" builtinId="19" customBuiltin="1"/>
    <cellStyle name="集計" xfId="69" builtinId="25" customBuiltin="1"/>
    <cellStyle name="集計 2" xfId="70"/>
    <cellStyle name="出力" xfId="71" builtinId="21" customBuiltin="1"/>
    <cellStyle name="出力 2" xfId="72"/>
    <cellStyle name="説明文" xfId="73" builtinId="53" customBuiltin="1"/>
    <cellStyle name="入力" xfId="74" builtinId="20" customBuiltin="1"/>
    <cellStyle name="入力 2" xfId="75"/>
    <cellStyle name="標準" xfId="0" builtinId="0"/>
    <cellStyle name="標準 2" xfId="83"/>
    <cellStyle name="標準 3" xfId="76"/>
    <cellStyle name="標準_勤務表（作成中）" xfId="77"/>
    <cellStyle name="標準_勤務表（作成中）_01訪問介護 2" xfId="78"/>
    <cellStyle name="標準_別添3" xfId="81"/>
    <cellStyle name="良い" xfId="79" builtinId="26" customBuiltin="1"/>
    <cellStyle name="良い 2" xfId="80"/>
  </cellStyles>
  <dxfs count="2">
    <dxf>
      <font>
        <strike/>
      </font>
      <fill>
        <patternFill>
          <bgColor rgb="FFFF0000"/>
        </patternFill>
      </fill>
    </dxf>
    <dxf>
      <fill>
        <patternFill>
          <bgColor indexed="1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0</xdr:colOff>
      <xdr:row>230</xdr:row>
      <xdr:rowOff>152400</xdr:rowOff>
    </xdr:from>
    <xdr:to>
      <xdr:col>26</xdr:col>
      <xdr:colOff>0</xdr:colOff>
      <xdr:row>232</xdr:row>
      <xdr:rowOff>161925</xdr:rowOff>
    </xdr:to>
    <xdr:sp macro="" textlink="">
      <xdr:nvSpPr>
        <xdr:cNvPr id="7188" name="Line 4">
          <a:extLst>
            <a:ext uri="{FF2B5EF4-FFF2-40B4-BE49-F238E27FC236}">
              <a16:creationId xmlns:a16="http://schemas.microsoft.com/office/drawing/2014/main" xmlns="" id="{00000000-0008-0000-0100-0000141C0000}"/>
            </a:ext>
          </a:extLst>
        </xdr:cNvPr>
        <xdr:cNvSpPr>
          <a:spLocks noChangeShapeType="1"/>
        </xdr:cNvSpPr>
      </xdr:nvSpPr>
      <xdr:spPr bwMode="auto">
        <a:xfrm>
          <a:off x="11677650" y="55006875"/>
          <a:ext cx="0"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27214</xdr:colOff>
      <xdr:row>18</xdr:row>
      <xdr:rowOff>446611</xdr:rowOff>
    </xdr:from>
    <xdr:to>
      <xdr:col>13</xdr:col>
      <xdr:colOff>493511</xdr:colOff>
      <xdr:row>18</xdr:row>
      <xdr:rowOff>1469571</xdr:rowOff>
    </xdr:to>
    <xdr:sp macro="" textlink="" fLocksText="0">
      <xdr:nvSpPr>
        <xdr:cNvPr id="2" name="メモ 1">
          <a:extLst>
            <a:ext uri="{FF2B5EF4-FFF2-40B4-BE49-F238E27FC236}">
              <a16:creationId xmlns:a16="http://schemas.microsoft.com/office/drawing/2014/main" xmlns="" id="{00000000-0008-0000-0200-000002000000}"/>
            </a:ext>
          </a:extLst>
        </xdr:cNvPr>
        <xdr:cNvSpPr/>
      </xdr:nvSpPr>
      <xdr:spPr>
        <a:xfrm>
          <a:off x="149678" y="6869182"/>
          <a:ext cx="9732762" cy="1022960"/>
        </a:xfrm>
        <a:prstGeom prst="foldedCorner">
          <a:avLst>
            <a:gd name="adj" fmla="val 13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200"/>
            </a:lnSpc>
          </a:pPr>
          <a:r>
            <a:rPr lang="ja-JP" altLang="en-US" sz="1100">
              <a:solidFill>
                <a:schemeClr val="tx1"/>
              </a:solidFill>
            </a:rPr>
            <a:t>①　各資格については，各月の前月末時点で資格を取得または研修の課程を修了しているものとします。</a:t>
          </a:r>
          <a:endParaRPr lang="en-US" altLang="ja-JP" sz="1100">
            <a:solidFill>
              <a:schemeClr val="tx1"/>
            </a:solidFill>
          </a:endParaRPr>
        </a:p>
        <a:p>
          <a:pPr algn="l">
            <a:lnSpc>
              <a:spcPts val="1200"/>
            </a:lnSpc>
          </a:pPr>
          <a:r>
            <a:rPr lang="ja-JP" altLang="en-US" sz="1100">
              <a:solidFill>
                <a:schemeClr val="tx1"/>
              </a:solidFill>
            </a:rPr>
            <a:t>②　従業者に係る常勤換算にあっては，利用者への介護業務（計画作成等介護を行うに当たって必要な業務は含むが，</a:t>
          </a:r>
          <a:endParaRPr lang="en-US" altLang="ja-JP" sz="1100">
            <a:solidFill>
              <a:schemeClr val="tx1"/>
            </a:solidFill>
          </a:endParaRPr>
        </a:p>
        <a:p>
          <a:pPr algn="l">
            <a:lnSpc>
              <a:spcPts val="1100"/>
            </a:lnSpc>
          </a:pPr>
          <a:r>
            <a:rPr lang="en-US" altLang="ja-JP" sz="1100">
              <a:solidFill>
                <a:schemeClr val="tx1"/>
              </a:solidFill>
            </a:rPr>
            <a:t> </a:t>
          </a:r>
          <a:r>
            <a:rPr lang="ja-JP" altLang="en-US" sz="1100">
              <a:solidFill>
                <a:schemeClr val="tx1"/>
              </a:solidFill>
            </a:rPr>
            <a:t>　請求事務等の介護に関わらない事務を除く。）に従事している時間を用いてください。</a:t>
          </a:r>
          <a:endParaRPr lang="en-US" altLang="ja-JP"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104775</xdr:colOff>
      <xdr:row>20</xdr:row>
      <xdr:rowOff>85725</xdr:rowOff>
    </xdr:from>
    <xdr:to>
      <xdr:col>3</xdr:col>
      <xdr:colOff>266700</xdr:colOff>
      <xdr:row>21</xdr:row>
      <xdr:rowOff>971550</xdr:rowOff>
    </xdr:to>
    <xdr:sp macro="" textlink="">
      <xdr:nvSpPr>
        <xdr:cNvPr id="2" name="AutoShape 1"/>
        <xdr:cNvSpPr>
          <a:spLocks/>
        </xdr:cNvSpPr>
      </xdr:nvSpPr>
      <xdr:spPr bwMode="auto">
        <a:xfrm>
          <a:off x="6457950" y="8696325"/>
          <a:ext cx="161925" cy="1647825"/>
        </a:xfrm>
        <a:prstGeom prst="rightBrace">
          <a:avLst>
            <a:gd name="adj1" fmla="val 698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R28"/>
  <sheetViews>
    <sheetView tabSelected="1" zoomScale="75" zoomScaleNormal="75" workbookViewId="0"/>
  </sheetViews>
  <sheetFormatPr defaultRowHeight="13.5"/>
  <cols>
    <col min="1" max="3" width="9" style="26" customWidth="1"/>
    <col min="4" max="4" width="20.75" style="26" customWidth="1"/>
    <col min="5" max="14" width="4.625" style="26" customWidth="1"/>
    <col min="15" max="15" width="9" style="26" customWidth="1"/>
    <col min="16" max="16384" width="9" style="26"/>
  </cols>
  <sheetData>
    <row r="1" spans="1:18" s="4" customFormat="1" ht="24.95" customHeight="1">
      <c r="A1" s="1"/>
      <c r="B1" s="2"/>
      <c r="C1" s="3"/>
      <c r="D1" s="3"/>
      <c r="E1" s="1"/>
      <c r="F1" s="1"/>
      <c r="G1" s="1"/>
      <c r="H1" s="1"/>
      <c r="I1" s="1"/>
      <c r="J1" s="1"/>
      <c r="K1" s="1"/>
      <c r="L1" s="1"/>
      <c r="M1" s="1"/>
      <c r="N1" s="1"/>
      <c r="O1" s="1"/>
      <c r="P1" s="1"/>
      <c r="Q1" s="1"/>
    </row>
    <row r="2" spans="1:18" s="6" customFormat="1" ht="24.95" customHeight="1">
      <c r="A2" s="5"/>
      <c r="B2" s="5"/>
      <c r="C2" s="5"/>
      <c r="D2" s="5"/>
      <c r="E2" s="5"/>
      <c r="F2" s="5"/>
      <c r="G2" s="5"/>
      <c r="H2" s="5"/>
      <c r="I2" s="5"/>
      <c r="J2" s="5"/>
      <c r="K2" s="5"/>
      <c r="L2" s="5"/>
      <c r="M2" s="5"/>
      <c r="N2" s="5"/>
      <c r="O2" s="5"/>
      <c r="P2" s="5"/>
      <c r="Q2" s="5"/>
    </row>
    <row r="3" spans="1:18" s="6" customFormat="1" ht="24.95" customHeight="1">
      <c r="A3" s="7"/>
      <c r="B3" s="7"/>
      <c r="C3" s="7"/>
      <c r="D3" s="273" t="s">
        <v>138</v>
      </c>
      <c r="E3" s="273"/>
      <c r="F3" s="273"/>
      <c r="G3" s="273"/>
      <c r="H3" s="273"/>
      <c r="I3" s="273"/>
      <c r="J3" s="273"/>
      <c r="K3" s="273"/>
      <c r="L3" s="273"/>
      <c r="M3" s="273"/>
      <c r="N3" s="273"/>
      <c r="O3" s="7"/>
      <c r="P3" s="7"/>
      <c r="Q3" s="7"/>
    </row>
    <row r="4" spans="1:18" s="6" customFormat="1" ht="24.95" customHeight="1">
      <c r="A4" s="5"/>
      <c r="B4" s="5"/>
      <c r="C4" s="5"/>
      <c r="D4" s="5"/>
      <c r="E4" s="5"/>
      <c r="F4" s="5"/>
      <c r="G4" s="5"/>
      <c r="H4" s="5"/>
      <c r="I4" s="5"/>
      <c r="J4" s="5"/>
      <c r="K4" s="5"/>
      <c r="L4" s="5"/>
      <c r="M4" s="5"/>
      <c r="N4" s="5"/>
      <c r="O4" s="5"/>
      <c r="P4" s="5"/>
      <c r="Q4" s="5"/>
    </row>
    <row r="5" spans="1:18" s="6" customFormat="1" ht="24.95" customHeight="1">
      <c r="A5" s="8"/>
      <c r="B5" s="274" t="s">
        <v>261</v>
      </c>
      <c r="C5" s="274"/>
      <c r="D5" s="274"/>
      <c r="E5" s="274"/>
      <c r="F5" s="274"/>
      <c r="G5" s="274"/>
      <c r="H5" s="274"/>
      <c r="I5" s="274"/>
      <c r="J5" s="274"/>
      <c r="K5" s="274"/>
      <c r="L5" s="274"/>
      <c r="M5" s="274"/>
      <c r="N5" s="274"/>
      <c r="O5" s="274"/>
      <c r="P5" s="274"/>
      <c r="Q5" s="9"/>
      <c r="R5" s="10"/>
    </row>
    <row r="6" spans="1:18" s="6" customFormat="1" ht="24.95" customHeight="1">
      <c r="A6" s="11"/>
      <c r="B6" s="12"/>
      <c r="C6" s="12"/>
      <c r="D6" s="275" t="s">
        <v>376</v>
      </c>
      <c r="E6" s="275"/>
      <c r="F6" s="275"/>
      <c r="G6" s="275"/>
      <c r="H6" s="275"/>
      <c r="I6" s="275"/>
      <c r="J6" s="275"/>
      <c r="K6" s="275"/>
      <c r="L6" s="275"/>
      <c r="M6" s="275"/>
      <c r="N6" s="275"/>
      <c r="O6" s="12"/>
      <c r="P6" s="12"/>
      <c r="Q6" s="12"/>
      <c r="R6" s="10"/>
    </row>
    <row r="7" spans="1:18" s="6" customFormat="1" ht="24.95" customHeight="1">
      <c r="A7" s="13"/>
      <c r="B7" s="13"/>
      <c r="C7" s="13"/>
      <c r="D7" s="13"/>
      <c r="E7" s="13"/>
      <c r="F7" s="13"/>
      <c r="G7" s="13"/>
      <c r="H7" s="13"/>
      <c r="I7" s="13"/>
      <c r="J7" s="13"/>
      <c r="K7" s="13"/>
      <c r="L7" s="13"/>
      <c r="M7" s="13"/>
      <c r="N7" s="13"/>
      <c r="O7" s="13"/>
      <c r="P7" s="13"/>
      <c r="Q7" s="13"/>
      <c r="R7" s="10"/>
    </row>
    <row r="8" spans="1:18" s="6" customFormat="1" ht="24.95" customHeight="1">
      <c r="A8" s="13"/>
      <c r="B8" s="13"/>
      <c r="C8" s="13"/>
      <c r="D8" s="14" t="s">
        <v>25</v>
      </c>
      <c r="E8" s="15">
        <v>0</v>
      </c>
      <c r="F8" s="15">
        <v>9</v>
      </c>
      <c r="G8" s="15"/>
      <c r="H8" s="15"/>
      <c r="I8" s="15"/>
      <c r="J8" s="15"/>
      <c r="K8" s="15"/>
      <c r="L8" s="15"/>
      <c r="M8" s="15"/>
      <c r="N8" s="16"/>
      <c r="O8" s="13"/>
      <c r="P8" s="10"/>
      <c r="Q8" s="10"/>
      <c r="R8" s="10"/>
    </row>
    <row r="9" spans="1:18" s="6" customFormat="1" ht="24.95" customHeight="1">
      <c r="A9" s="7"/>
      <c r="B9" s="7"/>
      <c r="C9" s="7"/>
      <c r="D9" s="7"/>
      <c r="E9" s="7"/>
      <c r="F9" s="7"/>
      <c r="G9" s="7"/>
      <c r="H9" s="7"/>
      <c r="I9" s="7"/>
      <c r="J9" s="7"/>
      <c r="K9" s="7"/>
      <c r="L9" s="7"/>
      <c r="M9" s="7"/>
      <c r="N9" s="7"/>
      <c r="O9" s="7"/>
      <c r="P9" s="7"/>
      <c r="Q9" s="7"/>
      <c r="R9" s="10"/>
    </row>
    <row r="10" spans="1:18" s="6" customFormat="1" ht="75" customHeight="1">
      <c r="A10" s="12"/>
      <c r="B10" s="12"/>
      <c r="C10" s="12"/>
      <c r="D10" s="17" t="s">
        <v>26</v>
      </c>
      <c r="E10" s="276"/>
      <c r="F10" s="276"/>
      <c r="G10" s="276"/>
      <c r="H10" s="276"/>
      <c r="I10" s="276"/>
      <c r="J10" s="276"/>
      <c r="K10" s="276"/>
      <c r="L10" s="276"/>
      <c r="M10" s="276"/>
      <c r="N10" s="276"/>
      <c r="O10" s="12"/>
      <c r="P10" s="12"/>
      <c r="Q10" s="12"/>
      <c r="R10" s="10"/>
    </row>
    <row r="11" spans="1:18" s="6" customFormat="1" ht="24.95" customHeight="1">
      <c r="A11" s="7"/>
      <c r="B11" s="7"/>
      <c r="C11" s="7"/>
      <c r="D11" s="7"/>
      <c r="E11" s="7"/>
      <c r="F11" s="7"/>
      <c r="G11" s="7"/>
      <c r="H11" s="7"/>
      <c r="I11" s="7"/>
      <c r="J11" s="7"/>
      <c r="K11" s="7"/>
      <c r="L11" s="7"/>
      <c r="M11" s="7"/>
      <c r="N11" s="7"/>
      <c r="O11" s="7"/>
      <c r="P11" s="7"/>
      <c r="Q11" s="7"/>
      <c r="R11" s="10"/>
    </row>
    <row r="12" spans="1:18" s="6" customFormat="1" ht="24.95" customHeight="1">
      <c r="A12" s="18" t="s">
        <v>27</v>
      </c>
      <c r="B12" s="19" t="s">
        <v>28</v>
      </c>
      <c r="C12" s="20"/>
      <c r="D12" s="20"/>
      <c r="E12" s="7"/>
      <c r="F12" s="7"/>
      <c r="G12" s="7"/>
      <c r="H12" s="7"/>
      <c r="I12" s="7"/>
      <c r="J12" s="7"/>
      <c r="K12" s="7"/>
      <c r="L12" s="7"/>
      <c r="M12" s="7"/>
      <c r="N12" s="7"/>
      <c r="O12" s="7"/>
      <c r="P12" s="7"/>
      <c r="Q12" s="7"/>
      <c r="R12" s="10"/>
    </row>
    <row r="13" spans="1:18" s="6" customFormat="1" ht="24.95" customHeight="1">
      <c r="A13" s="18" t="s">
        <v>29</v>
      </c>
      <c r="B13" s="21" t="s">
        <v>258</v>
      </c>
      <c r="C13" s="20"/>
      <c r="D13" s="20"/>
      <c r="E13" s="7"/>
      <c r="F13" s="7"/>
      <c r="G13" s="7"/>
      <c r="H13" s="7"/>
      <c r="I13" s="7"/>
      <c r="J13" s="7"/>
      <c r="K13" s="7"/>
      <c r="L13" s="7"/>
      <c r="M13" s="7"/>
      <c r="N13" s="7"/>
      <c r="O13" s="7"/>
      <c r="P13" s="7"/>
      <c r="Q13" s="7"/>
      <c r="R13" s="10"/>
    </row>
    <row r="14" spans="1:18" s="6" customFormat="1" ht="24.95" customHeight="1">
      <c r="A14" s="21"/>
      <c r="B14" s="21"/>
      <c r="C14" s="20"/>
      <c r="D14" s="20"/>
      <c r="E14" s="7"/>
      <c r="F14" s="7"/>
      <c r="G14" s="7"/>
      <c r="H14" s="7"/>
      <c r="I14" s="7"/>
      <c r="J14" s="7"/>
      <c r="K14" s="7"/>
      <c r="L14" s="7"/>
      <c r="M14" s="7"/>
      <c r="N14" s="7"/>
      <c r="O14" s="7"/>
      <c r="P14" s="7"/>
      <c r="Q14" s="7"/>
      <c r="R14" s="10"/>
    </row>
    <row r="15" spans="1:18" s="4" customFormat="1" ht="24.95" customHeight="1">
      <c r="B15" s="22"/>
      <c r="C15" s="22"/>
      <c r="D15" s="22"/>
      <c r="E15" s="22"/>
      <c r="F15" s="22"/>
      <c r="G15" s="22"/>
      <c r="H15" s="22"/>
      <c r="I15" s="22"/>
      <c r="J15" s="22"/>
      <c r="K15" s="22"/>
      <c r="L15" s="22"/>
      <c r="M15" s="22"/>
      <c r="N15" s="22"/>
      <c r="O15" s="22"/>
      <c r="P15" s="22"/>
      <c r="Q15" s="22"/>
    </row>
    <row r="16" spans="1:18" s="6" customFormat="1" ht="24.95" customHeight="1">
      <c r="B16" s="5"/>
      <c r="C16" s="5"/>
      <c r="D16" s="5"/>
      <c r="E16" s="5"/>
      <c r="F16" s="5"/>
      <c r="G16" s="5"/>
      <c r="H16" s="5"/>
      <c r="I16" s="5"/>
      <c r="J16" s="5"/>
      <c r="K16" s="5"/>
      <c r="L16" s="5"/>
      <c r="M16" s="5"/>
      <c r="N16" s="5"/>
      <c r="O16" s="5"/>
      <c r="P16" s="5"/>
      <c r="Q16" s="5"/>
    </row>
    <row r="17" spans="1:17" s="4" customFormat="1" ht="24.95" customHeight="1">
      <c r="A17" s="23"/>
      <c r="B17" s="23"/>
      <c r="C17" s="23"/>
      <c r="D17" s="23"/>
      <c r="E17" s="24"/>
      <c r="F17" s="23"/>
      <c r="G17" s="23"/>
      <c r="H17" s="23"/>
      <c r="I17" s="23"/>
      <c r="J17" s="23"/>
      <c r="K17" s="23"/>
      <c r="L17" s="23"/>
      <c r="M17" s="23"/>
      <c r="N17" s="23"/>
      <c r="O17" s="23"/>
      <c r="P17" s="23"/>
      <c r="Q17" s="23"/>
    </row>
    <row r="18" spans="1:17" ht="24.95" customHeight="1">
      <c r="A18" s="25"/>
      <c r="B18" s="25"/>
      <c r="C18" s="25"/>
      <c r="D18" s="25"/>
      <c r="E18" s="25"/>
      <c r="F18" s="25"/>
      <c r="G18" s="25"/>
      <c r="H18" s="25"/>
      <c r="I18" s="25"/>
      <c r="J18" s="25"/>
      <c r="K18" s="25"/>
      <c r="L18" s="25"/>
      <c r="M18" s="25"/>
      <c r="N18" s="25"/>
      <c r="O18" s="25"/>
      <c r="P18" s="25"/>
      <c r="Q18" s="25"/>
    </row>
    <row r="19" spans="1:17" ht="24.95" customHeight="1">
      <c r="A19" s="25"/>
      <c r="B19" s="25"/>
      <c r="C19" s="25"/>
      <c r="D19" s="25"/>
      <c r="E19" s="25"/>
      <c r="F19" s="25"/>
      <c r="G19" s="25"/>
      <c r="H19" s="25"/>
      <c r="I19" s="25"/>
      <c r="J19" s="25"/>
      <c r="K19" s="25"/>
      <c r="L19" s="25"/>
      <c r="M19" s="25"/>
      <c r="N19" s="25"/>
      <c r="O19" s="25"/>
      <c r="P19" s="25"/>
      <c r="Q19" s="25"/>
    </row>
    <row r="20" spans="1:17" ht="24.95" customHeight="1">
      <c r="A20" s="25"/>
      <c r="B20" s="25"/>
      <c r="C20" s="25"/>
      <c r="D20" s="25"/>
      <c r="E20" s="25"/>
      <c r="F20" s="25"/>
      <c r="G20" s="25"/>
      <c r="H20" s="25"/>
      <c r="I20" s="25"/>
      <c r="J20" s="25"/>
      <c r="K20" s="25"/>
      <c r="L20" s="25"/>
      <c r="M20" s="25"/>
      <c r="N20" s="25"/>
      <c r="O20" s="25"/>
      <c r="P20" s="25"/>
      <c r="Q20" s="25"/>
    </row>
    <row r="21" spans="1:17" ht="24.95" customHeight="1">
      <c r="A21" s="25"/>
      <c r="B21" s="25"/>
      <c r="C21" s="25"/>
      <c r="D21" s="25"/>
      <c r="E21" s="25"/>
      <c r="F21" s="25"/>
      <c r="G21" s="25"/>
      <c r="H21" s="25"/>
      <c r="I21" s="25"/>
      <c r="J21" s="25"/>
      <c r="K21" s="25"/>
      <c r="L21" s="25"/>
      <c r="M21" s="25"/>
      <c r="N21" s="25"/>
      <c r="O21" s="25"/>
      <c r="P21" s="25"/>
      <c r="Q21" s="25"/>
    </row>
    <row r="22" spans="1:17" ht="24.95" customHeight="1">
      <c r="A22" s="25"/>
      <c r="B22" s="25"/>
      <c r="C22" s="25"/>
      <c r="D22" s="25"/>
      <c r="E22" s="25"/>
      <c r="F22" s="25"/>
      <c r="G22" s="25"/>
      <c r="H22" s="25"/>
      <c r="I22" s="25"/>
      <c r="J22" s="25"/>
      <c r="K22" s="25"/>
      <c r="L22" s="25"/>
      <c r="M22" s="25"/>
      <c r="N22" s="25"/>
      <c r="O22" s="25"/>
      <c r="P22" s="25"/>
      <c r="Q22" s="25"/>
    </row>
    <row r="23" spans="1:17">
      <c r="A23" s="27"/>
      <c r="B23" s="27"/>
      <c r="C23" s="27"/>
      <c r="D23" s="27"/>
      <c r="E23" s="27"/>
      <c r="F23" s="27"/>
      <c r="G23" s="27"/>
      <c r="H23" s="27"/>
      <c r="I23" s="27"/>
      <c r="J23" s="27"/>
      <c r="K23" s="27"/>
      <c r="L23" s="27"/>
      <c r="M23" s="27"/>
      <c r="N23" s="27"/>
      <c r="O23" s="27"/>
      <c r="P23" s="27"/>
      <c r="Q23" s="27"/>
    </row>
    <row r="24" spans="1:17">
      <c r="A24" s="27"/>
      <c r="B24" s="27"/>
      <c r="C24" s="27"/>
      <c r="D24" s="27"/>
      <c r="E24" s="27"/>
      <c r="F24" s="27"/>
      <c r="G24" s="27"/>
      <c r="H24" s="27"/>
      <c r="I24" s="27"/>
      <c r="J24" s="27"/>
      <c r="K24" s="27"/>
      <c r="L24" s="27"/>
      <c r="M24" s="27"/>
      <c r="N24" s="27"/>
      <c r="O24" s="27"/>
      <c r="P24" s="27"/>
      <c r="Q24" s="27"/>
    </row>
    <row r="25" spans="1:17">
      <c r="A25" s="27"/>
      <c r="B25" s="27"/>
      <c r="C25" s="27"/>
      <c r="D25" s="27"/>
      <c r="E25" s="27"/>
      <c r="F25" s="27"/>
      <c r="G25" s="27"/>
      <c r="H25" s="27"/>
      <c r="I25" s="27"/>
      <c r="J25" s="27"/>
      <c r="K25" s="27"/>
      <c r="L25" s="27"/>
      <c r="M25" s="27"/>
      <c r="N25" s="27"/>
      <c r="O25" s="27"/>
      <c r="P25" s="27"/>
      <c r="Q25" s="27"/>
    </row>
    <row r="26" spans="1:17">
      <c r="A26" s="27"/>
      <c r="B26" s="27"/>
      <c r="C26" s="27"/>
      <c r="D26" s="27"/>
      <c r="E26" s="27"/>
      <c r="F26" s="27"/>
      <c r="G26" s="27"/>
      <c r="H26" s="27"/>
      <c r="I26" s="27"/>
      <c r="J26" s="27"/>
      <c r="K26" s="27"/>
      <c r="L26" s="27"/>
      <c r="M26" s="27"/>
      <c r="N26" s="27"/>
      <c r="O26" s="27"/>
      <c r="P26" s="27"/>
      <c r="Q26" s="27"/>
    </row>
    <row r="27" spans="1:17">
      <c r="A27" s="27"/>
      <c r="B27" s="27"/>
      <c r="C27" s="27"/>
      <c r="D27" s="27"/>
      <c r="E27" s="27"/>
      <c r="F27" s="27"/>
      <c r="G27" s="27"/>
      <c r="H27" s="27"/>
      <c r="I27" s="27"/>
      <c r="J27" s="27"/>
      <c r="K27" s="27"/>
      <c r="L27" s="27"/>
      <c r="M27" s="27"/>
      <c r="N27" s="27"/>
      <c r="O27" s="27"/>
      <c r="P27" s="27"/>
      <c r="Q27" s="27"/>
    </row>
    <row r="28" spans="1:17">
      <c r="A28" s="27"/>
      <c r="B28" s="27"/>
      <c r="C28" s="27"/>
      <c r="D28" s="27"/>
      <c r="E28" s="27"/>
      <c r="F28" s="27"/>
      <c r="G28" s="27"/>
      <c r="H28" s="27"/>
      <c r="I28" s="27"/>
      <c r="J28" s="27"/>
      <c r="K28" s="27"/>
      <c r="L28" s="27"/>
      <c r="M28" s="27"/>
      <c r="N28" s="27"/>
      <c r="O28" s="27"/>
      <c r="P28" s="27"/>
      <c r="Q28" s="27"/>
    </row>
  </sheetData>
  <mergeCells count="4">
    <mergeCell ref="D3:N3"/>
    <mergeCell ref="B5:P5"/>
    <mergeCell ref="D6:N6"/>
    <mergeCell ref="E10:N10"/>
  </mergeCells>
  <phoneticPr fontId="2"/>
  <printOptions horizontalCentered="1" verticalCentered="1"/>
  <pageMargins left="0.78740157480314965" right="0.59055118110236227" top="0.78740157480314965" bottom="0.39370078740157483" header="0.51181102362204722" footer="0.19685039370078741"/>
  <pageSetup paperSize="9" orientation="landscape" r:id="rId1"/>
  <headerFooter alignWithMargins="0">
    <oddHeader>&amp;L様式第１号</oddHeader>
    <oddFooter xml:space="preserve">&amp;R&amp;P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AF113"/>
  <sheetViews>
    <sheetView showZeros="0" view="pageBreakPreview" zoomScale="75" zoomScaleNormal="75" zoomScaleSheetLayoutView="100" workbookViewId="0">
      <selection activeCell="B1" sqref="B1"/>
    </sheetView>
  </sheetViews>
  <sheetFormatPr defaultRowHeight="13.5"/>
  <cols>
    <col min="1" max="1" width="2.125" style="26" customWidth="1"/>
    <col min="2" max="2" width="5.625" style="36" customWidth="1"/>
    <col min="3" max="3" width="5.625" style="26" customWidth="1"/>
    <col min="4" max="13" width="6.125" style="36" customWidth="1"/>
    <col min="14" max="24" width="6.125" style="26" customWidth="1"/>
    <col min="25" max="26" width="5.625" style="26" customWidth="1"/>
    <col min="27" max="16384" width="9" style="26"/>
  </cols>
  <sheetData>
    <row r="1" spans="1:24" customFormat="1" ht="20.100000000000001" customHeight="1">
      <c r="A1" s="28" t="s">
        <v>134</v>
      </c>
      <c r="B1" s="29"/>
      <c r="C1" s="30"/>
      <c r="D1" s="29"/>
      <c r="E1" s="29"/>
      <c r="F1" s="29"/>
      <c r="G1" s="29"/>
      <c r="H1" s="29"/>
      <c r="I1" s="29"/>
      <c r="J1" s="29"/>
      <c r="K1" s="29"/>
      <c r="L1" s="29"/>
      <c r="M1" s="29"/>
    </row>
    <row r="2" spans="1:24" customFormat="1" ht="20.100000000000001" customHeight="1">
      <c r="A2" s="31"/>
      <c r="B2" s="32" t="s">
        <v>30</v>
      </c>
      <c r="C2" s="33"/>
      <c r="D2" s="29"/>
      <c r="E2" s="29"/>
      <c r="F2" s="29"/>
      <c r="G2" s="29"/>
      <c r="H2" s="29"/>
      <c r="I2" s="29"/>
      <c r="J2" s="29"/>
      <c r="K2" s="34"/>
      <c r="L2" s="34"/>
      <c r="M2" s="29"/>
      <c r="N2" s="35"/>
      <c r="O2" s="35"/>
      <c r="P2" s="35"/>
      <c r="Q2" s="35"/>
      <c r="T2" s="351" t="s">
        <v>139</v>
      </c>
      <c r="U2" s="351"/>
      <c r="V2" s="351"/>
      <c r="W2" s="351"/>
      <c r="X2" s="351"/>
    </row>
    <row r="3" spans="1:24" customFormat="1" ht="24.95" customHeight="1">
      <c r="A3" s="285"/>
      <c r="B3" s="312" t="s">
        <v>31</v>
      </c>
      <c r="C3" s="304" t="s">
        <v>32</v>
      </c>
      <c r="D3" s="305"/>
      <c r="E3" s="306"/>
      <c r="F3" s="310"/>
      <c r="G3" s="311"/>
      <c r="H3" s="311"/>
      <c r="I3" s="311"/>
      <c r="J3" s="311"/>
      <c r="K3" s="311"/>
      <c r="L3" s="311"/>
      <c r="M3" s="311"/>
      <c r="N3" s="311"/>
      <c r="O3" s="311"/>
      <c r="P3" s="311"/>
      <c r="Q3" s="311"/>
      <c r="R3" s="311"/>
      <c r="S3" s="311"/>
      <c r="T3" s="311"/>
      <c r="U3" s="311"/>
      <c r="V3" s="311"/>
      <c r="W3" s="311"/>
      <c r="X3" s="358"/>
    </row>
    <row r="4" spans="1:24" customFormat="1" ht="24.95" customHeight="1">
      <c r="A4" s="285"/>
      <c r="B4" s="313"/>
      <c r="C4" s="307" t="s">
        <v>133</v>
      </c>
      <c r="D4" s="308"/>
      <c r="E4" s="309"/>
      <c r="F4" s="310" t="s">
        <v>33</v>
      </c>
      <c r="G4" s="311"/>
      <c r="H4" s="311"/>
      <c r="I4" s="278"/>
      <c r="J4" s="278"/>
      <c r="K4" s="278"/>
      <c r="L4" s="278"/>
      <c r="M4" s="278"/>
      <c r="N4" s="278"/>
      <c r="O4" s="278"/>
      <c r="P4" s="278"/>
      <c r="Q4" s="278"/>
      <c r="R4" s="278"/>
      <c r="S4" s="278"/>
      <c r="T4" s="278"/>
      <c r="U4" s="278"/>
      <c r="V4" s="278"/>
      <c r="W4" s="278"/>
      <c r="X4" s="279"/>
    </row>
    <row r="5" spans="1:24" customFormat="1" ht="24.95" customHeight="1">
      <c r="A5" s="285"/>
      <c r="B5" s="313"/>
      <c r="C5" s="295" t="s">
        <v>34</v>
      </c>
      <c r="D5" s="296"/>
      <c r="E5" s="297"/>
      <c r="F5" s="352"/>
      <c r="G5" s="353"/>
      <c r="H5" s="353"/>
      <c r="I5" s="353"/>
      <c r="J5" s="353"/>
      <c r="K5" s="353"/>
      <c r="L5" s="353"/>
      <c r="M5" s="353"/>
      <c r="N5" s="353"/>
      <c r="O5" s="353"/>
      <c r="P5" s="353"/>
      <c r="Q5" s="353"/>
      <c r="R5" s="353"/>
      <c r="S5" s="353"/>
      <c r="T5" s="353"/>
      <c r="U5" s="353"/>
      <c r="V5" s="353"/>
      <c r="W5" s="353"/>
      <c r="X5" s="354"/>
    </row>
    <row r="6" spans="1:24" customFormat="1" ht="26.25" customHeight="1">
      <c r="A6" s="285"/>
      <c r="B6" s="313"/>
      <c r="C6" s="295" t="s">
        <v>35</v>
      </c>
      <c r="D6" s="296"/>
      <c r="E6" s="297"/>
      <c r="F6" s="355"/>
      <c r="G6" s="356"/>
      <c r="H6" s="356"/>
      <c r="I6" s="356"/>
      <c r="J6" s="356"/>
      <c r="K6" s="356"/>
      <c r="L6" s="356"/>
      <c r="M6" s="356"/>
      <c r="N6" s="356"/>
      <c r="O6" s="356"/>
      <c r="P6" s="356"/>
      <c r="Q6" s="356"/>
      <c r="R6" s="356"/>
      <c r="S6" s="356"/>
      <c r="T6" s="356"/>
      <c r="U6" s="356"/>
      <c r="V6" s="356"/>
      <c r="W6" s="356"/>
      <c r="X6" s="357"/>
    </row>
    <row r="7" spans="1:24" customFormat="1" ht="24.95" customHeight="1">
      <c r="A7" s="285"/>
      <c r="B7" s="313"/>
      <c r="C7" s="322" t="s">
        <v>36</v>
      </c>
      <c r="D7" s="323"/>
      <c r="E7" s="324"/>
      <c r="F7" s="286" t="s">
        <v>132</v>
      </c>
      <c r="G7" s="287"/>
      <c r="H7" s="287"/>
      <c r="I7" s="331"/>
      <c r="J7" s="287"/>
      <c r="K7" s="287"/>
      <c r="L7" s="288"/>
      <c r="M7" s="359" t="s">
        <v>127</v>
      </c>
      <c r="N7" s="360"/>
      <c r="O7" s="361"/>
      <c r="P7" s="360"/>
      <c r="Q7" s="360"/>
      <c r="R7" s="362"/>
      <c r="S7" s="368" t="s">
        <v>39</v>
      </c>
      <c r="T7" s="369"/>
      <c r="U7" s="370"/>
      <c r="V7" s="277"/>
      <c r="W7" s="278"/>
      <c r="X7" s="279"/>
    </row>
    <row r="8" spans="1:24" customFormat="1" ht="24.95" customHeight="1">
      <c r="A8" s="285"/>
      <c r="B8" s="313"/>
      <c r="C8" s="325"/>
      <c r="D8" s="326"/>
      <c r="E8" s="327"/>
      <c r="F8" s="315" t="s">
        <v>40</v>
      </c>
      <c r="G8" s="316"/>
      <c r="H8" s="316"/>
      <c r="I8" s="320"/>
      <c r="J8" s="316"/>
      <c r="K8" s="316"/>
      <c r="L8" s="321"/>
      <c r="M8" s="318" t="s">
        <v>38</v>
      </c>
      <c r="N8" s="319"/>
      <c r="O8" s="332"/>
      <c r="P8" s="319"/>
      <c r="Q8" s="319"/>
      <c r="R8" s="333"/>
      <c r="S8" s="334" t="s">
        <v>39</v>
      </c>
      <c r="T8" s="335"/>
      <c r="U8" s="336"/>
      <c r="V8" s="337"/>
      <c r="W8" s="338"/>
      <c r="X8" s="339"/>
    </row>
    <row r="9" spans="1:24" customFormat="1" ht="24.95" customHeight="1">
      <c r="A9" s="285"/>
      <c r="B9" s="313"/>
      <c r="C9" s="325"/>
      <c r="D9" s="326"/>
      <c r="E9" s="327"/>
      <c r="F9" s="315" t="s">
        <v>131</v>
      </c>
      <c r="G9" s="316"/>
      <c r="H9" s="316"/>
      <c r="I9" s="320"/>
      <c r="J9" s="316"/>
      <c r="K9" s="316"/>
      <c r="L9" s="321"/>
      <c r="M9" s="318" t="s">
        <v>38</v>
      </c>
      <c r="N9" s="319"/>
      <c r="O9" s="332"/>
      <c r="P9" s="319"/>
      <c r="Q9" s="319"/>
      <c r="R9" s="333"/>
      <c r="S9" s="334" t="s">
        <v>39</v>
      </c>
      <c r="T9" s="335"/>
      <c r="U9" s="336"/>
      <c r="V9" s="337"/>
      <c r="W9" s="338"/>
      <c r="X9" s="339"/>
    </row>
    <row r="10" spans="1:24" customFormat="1" ht="24.95" customHeight="1">
      <c r="A10" s="285"/>
      <c r="B10" s="313"/>
      <c r="C10" s="325"/>
      <c r="D10" s="326"/>
      <c r="E10" s="327"/>
      <c r="F10" s="315" t="s">
        <v>42</v>
      </c>
      <c r="G10" s="316"/>
      <c r="H10" s="316"/>
      <c r="I10" s="320"/>
      <c r="J10" s="316"/>
      <c r="K10" s="316"/>
      <c r="L10" s="321"/>
      <c r="M10" s="318" t="s">
        <v>38</v>
      </c>
      <c r="N10" s="319"/>
      <c r="O10" s="332"/>
      <c r="P10" s="319"/>
      <c r="Q10" s="319"/>
      <c r="R10" s="333"/>
      <c r="S10" s="334" t="s">
        <v>39</v>
      </c>
      <c r="T10" s="335"/>
      <c r="U10" s="336"/>
      <c r="V10" s="337"/>
      <c r="W10" s="338"/>
      <c r="X10" s="339"/>
    </row>
    <row r="11" spans="1:24" customFormat="1" ht="24.95" customHeight="1">
      <c r="A11" s="285"/>
      <c r="B11" s="314"/>
      <c r="C11" s="328"/>
      <c r="D11" s="329"/>
      <c r="E11" s="330"/>
      <c r="F11" s="292" t="s">
        <v>43</v>
      </c>
      <c r="G11" s="293"/>
      <c r="H11" s="293"/>
      <c r="I11" s="364"/>
      <c r="J11" s="293"/>
      <c r="K11" s="293"/>
      <c r="L11" s="294"/>
      <c r="M11" s="343" t="s">
        <v>38</v>
      </c>
      <c r="N11" s="344"/>
      <c r="O11" s="348"/>
      <c r="P11" s="349"/>
      <c r="Q11" s="349"/>
      <c r="R11" s="350"/>
      <c r="S11" s="340" t="s">
        <v>130</v>
      </c>
      <c r="T11" s="341"/>
      <c r="U11" s="342"/>
      <c r="V11" s="345"/>
      <c r="W11" s="346"/>
      <c r="X11" s="347"/>
    </row>
    <row r="12" spans="1:24" customFormat="1" ht="25.5" customHeight="1">
      <c r="A12" s="285"/>
      <c r="B12" s="312" t="s">
        <v>44</v>
      </c>
      <c r="C12" s="295" t="s">
        <v>129</v>
      </c>
      <c r="D12" s="296"/>
      <c r="E12" s="297"/>
      <c r="F12" s="317"/>
      <c r="G12" s="317"/>
      <c r="H12" s="317"/>
      <c r="I12" s="317"/>
      <c r="J12" s="317"/>
      <c r="K12" s="317"/>
      <c r="L12" s="317"/>
      <c r="M12" s="317"/>
      <c r="N12" s="317"/>
      <c r="O12" s="371" t="s">
        <v>45</v>
      </c>
      <c r="P12" s="372"/>
      <c r="Q12" s="372"/>
      <c r="R12" s="373"/>
      <c r="S12" s="317"/>
      <c r="T12" s="317"/>
      <c r="U12" s="317"/>
      <c r="V12" s="317"/>
      <c r="W12" s="317"/>
      <c r="X12" s="317"/>
    </row>
    <row r="13" spans="1:24" customFormat="1" ht="25.5" customHeight="1">
      <c r="A13" s="285"/>
      <c r="B13" s="313"/>
      <c r="C13" s="298" t="s">
        <v>128</v>
      </c>
      <c r="D13" s="299"/>
      <c r="E13" s="300"/>
      <c r="F13" s="317"/>
      <c r="G13" s="317"/>
      <c r="H13" s="317"/>
      <c r="I13" s="317"/>
      <c r="J13" s="317"/>
      <c r="K13" s="317"/>
      <c r="L13" s="317"/>
      <c r="M13" s="317"/>
      <c r="N13" s="317"/>
      <c r="O13" s="374" t="s">
        <v>46</v>
      </c>
      <c r="P13" s="375"/>
      <c r="Q13" s="375"/>
      <c r="R13" s="376"/>
      <c r="S13" s="366"/>
      <c r="T13" s="366"/>
      <c r="U13" s="366"/>
      <c r="V13" s="366"/>
      <c r="W13" s="366"/>
      <c r="X13" s="366"/>
    </row>
    <row r="14" spans="1:24" customFormat="1" ht="25.5" customHeight="1">
      <c r="A14" s="285"/>
      <c r="B14" s="313"/>
      <c r="C14" s="295"/>
      <c r="D14" s="296"/>
      <c r="E14" s="297"/>
      <c r="F14" s="317"/>
      <c r="G14" s="317"/>
      <c r="H14" s="317"/>
      <c r="I14" s="317"/>
      <c r="J14" s="317"/>
      <c r="K14" s="317"/>
      <c r="L14" s="317"/>
      <c r="M14" s="317"/>
      <c r="N14" s="317"/>
      <c r="O14" s="371" t="s">
        <v>47</v>
      </c>
      <c r="P14" s="372"/>
      <c r="Q14" s="372"/>
      <c r="R14" s="373"/>
      <c r="S14" s="317"/>
      <c r="T14" s="317"/>
      <c r="U14" s="317"/>
      <c r="V14" s="317"/>
      <c r="W14" s="317"/>
      <c r="X14" s="317"/>
    </row>
    <row r="15" spans="1:24" customFormat="1" ht="25.5" customHeight="1">
      <c r="A15" s="285"/>
      <c r="B15" s="313"/>
      <c r="C15" s="301" t="s">
        <v>48</v>
      </c>
      <c r="D15" s="302"/>
      <c r="E15" s="303"/>
      <c r="F15" s="280"/>
      <c r="G15" s="281"/>
      <c r="H15" s="281"/>
      <c r="I15" s="281"/>
      <c r="J15" s="281"/>
      <c r="K15" s="281"/>
      <c r="L15" s="281"/>
      <c r="M15" s="281"/>
      <c r="N15" s="281"/>
      <c r="O15" s="281"/>
      <c r="P15" s="281"/>
      <c r="Q15" s="281"/>
      <c r="R15" s="281"/>
      <c r="S15" s="281"/>
      <c r="T15" s="281"/>
      <c r="U15" s="281"/>
      <c r="V15" s="281"/>
      <c r="W15" s="281"/>
      <c r="X15" s="282"/>
    </row>
    <row r="16" spans="1:24" customFormat="1" ht="24.95" customHeight="1">
      <c r="A16" s="285"/>
      <c r="B16" s="313"/>
      <c r="C16" s="286" t="s">
        <v>49</v>
      </c>
      <c r="D16" s="287"/>
      <c r="E16" s="288"/>
      <c r="F16" s="286" t="s">
        <v>37</v>
      </c>
      <c r="G16" s="287"/>
      <c r="H16" s="287"/>
      <c r="I16" s="331"/>
      <c r="J16" s="287"/>
      <c r="K16" s="287"/>
      <c r="L16" s="287"/>
      <c r="M16" s="287"/>
      <c r="N16" s="287"/>
      <c r="O16" s="288"/>
      <c r="P16" s="365" t="s">
        <v>127</v>
      </c>
      <c r="Q16" s="365"/>
      <c r="R16" s="365"/>
      <c r="S16" s="277"/>
      <c r="T16" s="278"/>
      <c r="U16" s="278"/>
      <c r="V16" s="278"/>
      <c r="W16" s="278"/>
      <c r="X16" s="279"/>
    </row>
    <row r="17" spans="1:26" customFormat="1" ht="24.95" customHeight="1">
      <c r="A17" s="285"/>
      <c r="B17" s="313"/>
      <c r="C17" s="289"/>
      <c r="D17" s="290"/>
      <c r="E17" s="291"/>
      <c r="F17" s="315" t="s">
        <v>40</v>
      </c>
      <c r="G17" s="316"/>
      <c r="H17" s="316"/>
      <c r="I17" s="320"/>
      <c r="J17" s="316"/>
      <c r="K17" s="316"/>
      <c r="L17" s="316"/>
      <c r="M17" s="316"/>
      <c r="N17" s="316"/>
      <c r="O17" s="321"/>
      <c r="P17" s="363" t="s">
        <v>38</v>
      </c>
      <c r="Q17" s="363"/>
      <c r="R17" s="363"/>
      <c r="S17" s="337"/>
      <c r="T17" s="338"/>
      <c r="U17" s="338"/>
      <c r="V17" s="338"/>
      <c r="W17" s="338"/>
      <c r="X17" s="339"/>
    </row>
    <row r="18" spans="1:26" customFormat="1" ht="24.95" customHeight="1">
      <c r="A18" s="285"/>
      <c r="B18" s="314"/>
      <c r="C18" s="292"/>
      <c r="D18" s="293"/>
      <c r="E18" s="294"/>
      <c r="F18" s="292" t="s">
        <v>41</v>
      </c>
      <c r="G18" s="293"/>
      <c r="H18" s="293"/>
      <c r="I18" s="364"/>
      <c r="J18" s="293"/>
      <c r="K18" s="293"/>
      <c r="L18" s="293"/>
      <c r="M18" s="293"/>
      <c r="N18" s="293"/>
      <c r="O18" s="294"/>
      <c r="P18" s="367" t="s">
        <v>38</v>
      </c>
      <c r="Q18" s="367"/>
      <c r="R18" s="367"/>
      <c r="S18" s="345"/>
      <c r="T18" s="346"/>
      <c r="U18" s="346"/>
      <c r="V18" s="346"/>
      <c r="W18" s="346"/>
      <c r="X18" s="347"/>
    </row>
    <row r="19" spans="1:26" customFormat="1" ht="25.5" customHeight="1">
      <c r="A19" s="30"/>
      <c r="B19" s="383" t="s">
        <v>259</v>
      </c>
      <c r="C19" s="383"/>
      <c r="D19" s="383"/>
      <c r="E19" s="383"/>
      <c r="F19" s="383"/>
      <c r="G19" s="383"/>
      <c r="H19" s="383"/>
      <c r="I19" s="383"/>
      <c r="J19" s="383"/>
      <c r="K19" s="383"/>
      <c r="L19" s="383"/>
      <c r="M19" s="383"/>
      <c r="N19" s="383"/>
      <c r="O19" s="383"/>
      <c r="P19" s="383"/>
      <c r="Q19" s="383"/>
      <c r="R19" s="383"/>
      <c r="S19" s="383"/>
      <c r="T19" s="383"/>
      <c r="U19" s="383"/>
      <c r="V19" s="383"/>
      <c r="W19" s="383"/>
      <c r="X19" s="383"/>
    </row>
    <row r="20" spans="1:26" customFormat="1" ht="20.100000000000001" customHeight="1">
      <c r="A20" s="30"/>
      <c r="B20" s="384" t="s">
        <v>260</v>
      </c>
      <c r="C20" s="384"/>
      <c r="D20" s="384"/>
      <c r="E20" s="384"/>
      <c r="F20" s="384"/>
      <c r="G20" s="384"/>
      <c r="H20" s="384"/>
      <c r="I20" s="384"/>
      <c r="J20" s="384"/>
      <c r="K20" s="384"/>
      <c r="L20" s="384"/>
      <c r="M20" s="384"/>
      <c r="N20" s="384"/>
      <c r="O20" s="384"/>
      <c r="P20" s="384"/>
      <c r="Q20" s="384"/>
      <c r="R20" s="384"/>
      <c r="S20" s="384"/>
      <c r="T20" s="384"/>
      <c r="U20" s="384"/>
      <c r="V20" s="384"/>
      <c r="W20" s="384"/>
      <c r="X20" s="384"/>
    </row>
    <row r="21" spans="1:26" customFormat="1" ht="20.100000000000001" customHeight="1">
      <c r="A21" s="35"/>
      <c r="B21" s="33" t="s">
        <v>50</v>
      </c>
      <c r="C21" s="35"/>
      <c r="D21" s="36"/>
      <c r="E21" s="36"/>
      <c r="F21" s="36"/>
      <c r="G21" s="36"/>
      <c r="H21" s="36"/>
      <c r="I21" s="36"/>
      <c r="J21" s="36"/>
      <c r="K21" s="36"/>
      <c r="L21" s="36"/>
      <c r="M21" s="36"/>
      <c r="N21" s="35"/>
      <c r="O21" s="35"/>
      <c r="P21" s="35"/>
      <c r="Q21" s="35"/>
    </row>
    <row r="22" spans="1:26" customFormat="1" ht="20.100000000000001" customHeight="1">
      <c r="A22" s="35"/>
      <c r="B22" s="33" t="s">
        <v>51</v>
      </c>
      <c r="C22" s="35"/>
      <c r="D22" s="36"/>
      <c r="E22" s="36"/>
      <c r="F22" s="36"/>
      <c r="G22" s="36"/>
      <c r="H22" s="36"/>
      <c r="I22" s="36"/>
      <c r="J22" s="36"/>
      <c r="K22" s="36"/>
      <c r="L22" s="36"/>
      <c r="M22" s="36"/>
      <c r="N22" s="35"/>
      <c r="O22" s="35"/>
      <c r="P22" s="35"/>
      <c r="Q22" s="35"/>
    </row>
    <row r="23" spans="1:26" ht="20.100000000000001" customHeight="1">
      <c r="A23" s="35"/>
      <c r="C23" s="35"/>
      <c r="N23" s="35"/>
      <c r="O23" s="35"/>
      <c r="P23" s="35"/>
      <c r="Q23" s="35"/>
    </row>
    <row r="24" spans="1:26" ht="20.100000000000001" customHeight="1">
      <c r="A24" s="28" t="s">
        <v>52</v>
      </c>
      <c r="B24" s="31"/>
      <c r="C24" s="31"/>
      <c r="D24" s="37"/>
      <c r="E24" s="37"/>
      <c r="F24" s="37"/>
      <c r="G24" s="38"/>
      <c r="H24" s="38"/>
      <c r="I24" s="38"/>
      <c r="J24" s="38"/>
      <c r="K24" s="29"/>
      <c r="L24" s="29"/>
      <c r="M24" s="29"/>
      <c r="N24" s="33"/>
      <c r="O24" s="33"/>
      <c r="P24" s="33"/>
      <c r="Q24" s="33"/>
      <c r="R24" s="39"/>
      <c r="S24" s="39"/>
      <c r="T24" s="39"/>
      <c r="U24" s="39"/>
      <c r="V24" s="39"/>
      <c r="W24" s="39"/>
      <c r="X24" s="39"/>
    </row>
    <row r="25" spans="1:26" ht="20.100000000000001" customHeight="1">
      <c r="A25" s="33"/>
      <c r="B25" s="40"/>
      <c r="C25" s="28"/>
      <c r="D25" s="40"/>
      <c r="E25" s="40"/>
      <c r="F25" s="40"/>
      <c r="G25" s="41"/>
      <c r="H25" s="41"/>
      <c r="I25" s="42"/>
      <c r="J25" s="42"/>
      <c r="K25" s="29"/>
      <c r="L25" s="29"/>
      <c r="M25" s="29"/>
      <c r="N25" s="33"/>
      <c r="O25" s="33"/>
      <c r="P25" s="33"/>
      <c r="Q25" s="33"/>
      <c r="R25" s="39"/>
      <c r="S25" s="39"/>
      <c r="T25" s="351" t="s">
        <v>150</v>
      </c>
      <c r="U25" s="351"/>
      <c r="V25" s="351"/>
      <c r="W25" s="351"/>
      <c r="X25" s="351"/>
    </row>
    <row r="26" spans="1:26" ht="24.95" customHeight="1">
      <c r="A26" s="33"/>
      <c r="B26" s="307" t="s">
        <v>53</v>
      </c>
      <c r="C26" s="308"/>
      <c r="D26" s="308"/>
      <c r="E26" s="307" t="s">
        <v>54</v>
      </c>
      <c r="F26" s="308"/>
      <c r="G26" s="309"/>
      <c r="H26" s="404" t="s">
        <v>55</v>
      </c>
      <c r="I26" s="307" t="s">
        <v>56</v>
      </c>
      <c r="J26" s="308"/>
      <c r="K26" s="309"/>
      <c r="L26" s="286" t="s">
        <v>57</v>
      </c>
      <c r="M26" s="401"/>
      <c r="N26" s="286" t="s">
        <v>58</v>
      </c>
      <c r="O26" s="288"/>
      <c r="P26" s="286" t="s">
        <v>59</v>
      </c>
      <c r="Q26" s="287"/>
      <c r="R26" s="288"/>
      <c r="S26" s="287" t="s">
        <v>60</v>
      </c>
      <c r="T26" s="287"/>
      <c r="U26" s="399" t="s">
        <v>61</v>
      </c>
      <c r="V26" s="400"/>
      <c r="W26" s="360" t="s">
        <v>62</v>
      </c>
      <c r="X26" s="362"/>
      <c r="Y26" s="397"/>
      <c r="Z26" s="27"/>
    </row>
    <row r="27" spans="1:26" ht="24.95" customHeight="1">
      <c r="A27" s="33"/>
      <c r="B27" s="377"/>
      <c r="C27" s="378"/>
      <c r="D27" s="378"/>
      <c r="E27" s="377"/>
      <c r="F27" s="378"/>
      <c r="G27" s="379"/>
      <c r="H27" s="405"/>
      <c r="I27" s="377"/>
      <c r="J27" s="378"/>
      <c r="K27" s="379"/>
      <c r="L27" s="402"/>
      <c r="M27" s="403"/>
      <c r="N27" s="292"/>
      <c r="O27" s="294"/>
      <c r="P27" s="292"/>
      <c r="Q27" s="293"/>
      <c r="R27" s="294"/>
      <c r="S27" s="293"/>
      <c r="T27" s="293"/>
      <c r="U27" s="43" t="s">
        <v>63</v>
      </c>
      <c r="V27" s="44" t="s">
        <v>64</v>
      </c>
      <c r="W27" s="344"/>
      <c r="X27" s="398"/>
      <c r="Y27" s="397"/>
      <c r="Z27" s="27"/>
    </row>
    <row r="28" spans="1:26" ht="24.95" customHeight="1">
      <c r="A28" s="33"/>
      <c r="B28" s="283"/>
      <c r="C28" s="283"/>
      <c r="D28" s="283"/>
      <c r="E28" s="283"/>
      <c r="F28" s="283"/>
      <c r="G28" s="283"/>
      <c r="H28" s="45"/>
      <c r="I28" s="283"/>
      <c r="J28" s="283"/>
      <c r="K28" s="283"/>
      <c r="L28" s="284"/>
      <c r="M28" s="284"/>
      <c r="N28" s="284"/>
      <c r="O28" s="284"/>
      <c r="P28" s="380"/>
      <c r="Q28" s="381"/>
      <c r="R28" s="382"/>
      <c r="S28" s="284"/>
      <c r="T28" s="284"/>
      <c r="U28" s="46"/>
      <c r="V28" s="47"/>
      <c r="W28" s="284"/>
      <c r="X28" s="284"/>
      <c r="Y28" s="27"/>
      <c r="Z28" s="27"/>
    </row>
    <row r="29" spans="1:26" ht="24.95" customHeight="1">
      <c r="A29" s="33"/>
      <c r="B29" s="283"/>
      <c r="C29" s="283"/>
      <c r="D29" s="283"/>
      <c r="E29" s="283"/>
      <c r="F29" s="283"/>
      <c r="G29" s="283"/>
      <c r="H29" s="45"/>
      <c r="I29" s="283"/>
      <c r="J29" s="283"/>
      <c r="K29" s="283"/>
      <c r="L29" s="284"/>
      <c r="M29" s="284"/>
      <c r="N29" s="284"/>
      <c r="O29" s="284"/>
      <c r="P29" s="380"/>
      <c r="Q29" s="381"/>
      <c r="R29" s="382"/>
      <c r="S29" s="284"/>
      <c r="T29" s="284"/>
      <c r="U29" s="46"/>
      <c r="V29" s="47"/>
      <c r="W29" s="284"/>
      <c r="X29" s="284"/>
    </row>
    <row r="30" spans="1:26" ht="24.95" customHeight="1">
      <c r="A30" s="33"/>
      <c r="B30" s="283"/>
      <c r="C30" s="283"/>
      <c r="D30" s="283"/>
      <c r="E30" s="283"/>
      <c r="F30" s="283"/>
      <c r="G30" s="283"/>
      <c r="H30" s="45"/>
      <c r="I30" s="283"/>
      <c r="J30" s="283"/>
      <c r="K30" s="283"/>
      <c r="L30" s="284"/>
      <c r="M30" s="284"/>
      <c r="N30" s="284"/>
      <c r="O30" s="284"/>
      <c r="P30" s="380"/>
      <c r="Q30" s="381"/>
      <c r="R30" s="382"/>
      <c r="S30" s="284"/>
      <c r="T30" s="284"/>
      <c r="U30" s="46"/>
      <c r="V30" s="47"/>
      <c r="W30" s="284"/>
      <c r="X30" s="284"/>
    </row>
    <row r="31" spans="1:26" ht="24.95" customHeight="1">
      <c r="A31" s="33"/>
      <c r="B31" s="283"/>
      <c r="C31" s="283"/>
      <c r="D31" s="283"/>
      <c r="E31" s="283"/>
      <c r="F31" s="283"/>
      <c r="G31" s="283"/>
      <c r="H31" s="45"/>
      <c r="I31" s="283"/>
      <c r="J31" s="283"/>
      <c r="K31" s="283"/>
      <c r="L31" s="284"/>
      <c r="M31" s="284"/>
      <c r="N31" s="284"/>
      <c r="O31" s="284"/>
      <c r="P31" s="380"/>
      <c r="Q31" s="381"/>
      <c r="R31" s="382"/>
      <c r="S31" s="284"/>
      <c r="T31" s="284"/>
      <c r="U31" s="46"/>
      <c r="V31" s="47"/>
      <c r="W31" s="284"/>
      <c r="X31" s="284"/>
    </row>
    <row r="32" spans="1:26" ht="24.95" customHeight="1">
      <c r="A32" s="33"/>
      <c r="B32" s="283"/>
      <c r="C32" s="283"/>
      <c r="D32" s="283"/>
      <c r="E32" s="283"/>
      <c r="F32" s="283"/>
      <c r="G32" s="283"/>
      <c r="H32" s="45"/>
      <c r="I32" s="283"/>
      <c r="J32" s="283"/>
      <c r="K32" s="283"/>
      <c r="L32" s="284"/>
      <c r="M32" s="284"/>
      <c r="N32" s="284"/>
      <c r="O32" s="284"/>
      <c r="P32" s="380"/>
      <c r="Q32" s="381"/>
      <c r="R32" s="382"/>
      <c r="S32" s="284"/>
      <c r="T32" s="284"/>
      <c r="U32" s="46"/>
      <c r="V32" s="47"/>
      <c r="W32" s="284"/>
      <c r="X32" s="284"/>
    </row>
    <row r="33" spans="1:24" ht="24.95" customHeight="1">
      <c r="A33" s="33"/>
      <c r="B33" s="283"/>
      <c r="C33" s="283"/>
      <c r="D33" s="283"/>
      <c r="E33" s="283"/>
      <c r="F33" s="283"/>
      <c r="G33" s="283"/>
      <c r="H33" s="45"/>
      <c r="I33" s="283"/>
      <c r="J33" s="283"/>
      <c r="K33" s="283"/>
      <c r="L33" s="284"/>
      <c r="M33" s="284"/>
      <c r="N33" s="284"/>
      <c r="O33" s="284"/>
      <c r="P33" s="380"/>
      <c r="Q33" s="381"/>
      <c r="R33" s="382"/>
      <c r="S33" s="284"/>
      <c r="T33" s="284"/>
      <c r="U33" s="46"/>
      <c r="V33" s="47"/>
      <c r="W33" s="284"/>
      <c r="X33" s="284"/>
    </row>
    <row r="34" spans="1:24" ht="24.95" customHeight="1">
      <c r="A34" s="33"/>
      <c r="B34" s="283"/>
      <c r="C34" s="283"/>
      <c r="D34" s="283"/>
      <c r="E34" s="283"/>
      <c r="F34" s="283"/>
      <c r="G34" s="283"/>
      <c r="H34" s="45"/>
      <c r="I34" s="283"/>
      <c r="J34" s="283"/>
      <c r="K34" s="283"/>
      <c r="L34" s="284"/>
      <c r="M34" s="284"/>
      <c r="N34" s="284"/>
      <c r="O34" s="284"/>
      <c r="P34" s="380"/>
      <c r="Q34" s="381"/>
      <c r="R34" s="382"/>
      <c r="S34" s="284"/>
      <c r="T34" s="284"/>
      <c r="U34" s="46"/>
      <c r="V34" s="47"/>
      <c r="W34" s="284"/>
      <c r="X34" s="284"/>
    </row>
    <row r="35" spans="1:24" ht="24.95" customHeight="1">
      <c r="A35" s="33"/>
      <c r="B35" s="283"/>
      <c r="C35" s="283"/>
      <c r="D35" s="283"/>
      <c r="E35" s="283"/>
      <c r="F35" s="283"/>
      <c r="G35" s="283"/>
      <c r="H35" s="45"/>
      <c r="I35" s="283"/>
      <c r="J35" s="283"/>
      <c r="K35" s="283"/>
      <c r="L35" s="284"/>
      <c r="M35" s="284"/>
      <c r="N35" s="284"/>
      <c r="O35" s="284"/>
      <c r="P35" s="380"/>
      <c r="Q35" s="381"/>
      <c r="R35" s="382"/>
      <c r="S35" s="284"/>
      <c r="T35" s="284"/>
      <c r="U35" s="46"/>
      <c r="V35" s="47"/>
      <c r="W35" s="284"/>
      <c r="X35" s="284"/>
    </row>
    <row r="36" spans="1:24" ht="24.95" customHeight="1">
      <c r="A36" s="33"/>
      <c r="B36" s="283"/>
      <c r="C36" s="283"/>
      <c r="D36" s="283"/>
      <c r="E36" s="283"/>
      <c r="F36" s="283"/>
      <c r="G36" s="283"/>
      <c r="H36" s="45"/>
      <c r="I36" s="283"/>
      <c r="J36" s="283"/>
      <c r="K36" s="283"/>
      <c r="L36" s="284"/>
      <c r="M36" s="284"/>
      <c r="N36" s="284"/>
      <c r="O36" s="284"/>
      <c r="P36" s="380"/>
      <c r="Q36" s="381"/>
      <c r="R36" s="382"/>
      <c r="S36" s="284"/>
      <c r="T36" s="284"/>
      <c r="U36" s="46"/>
      <c r="V36" s="47"/>
      <c r="W36" s="284"/>
      <c r="X36" s="284"/>
    </row>
    <row r="37" spans="1:24" ht="24.95" customHeight="1">
      <c r="A37" s="33"/>
      <c r="B37" s="283"/>
      <c r="C37" s="283"/>
      <c r="D37" s="283"/>
      <c r="E37" s="283"/>
      <c r="F37" s="283"/>
      <c r="G37" s="283"/>
      <c r="H37" s="45"/>
      <c r="I37" s="283"/>
      <c r="J37" s="283"/>
      <c r="K37" s="283"/>
      <c r="L37" s="284"/>
      <c r="M37" s="284"/>
      <c r="N37" s="284"/>
      <c r="O37" s="284"/>
      <c r="P37" s="380"/>
      <c r="Q37" s="381"/>
      <c r="R37" s="382"/>
      <c r="S37" s="284"/>
      <c r="T37" s="284"/>
      <c r="U37" s="46"/>
      <c r="V37" s="47"/>
      <c r="W37" s="284"/>
      <c r="X37" s="284"/>
    </row>
    <row r="38" spans="1:24" ht="20.100000000000001" customHeight="1">
      <c r="A38" s="33" t="s">
        <v>126</v>
      </c>
      <c r="B38" s="31" t="s">
        <v>65</v>
      </c>
      <c r="C38" s="40"/>
      <c r="D38" s="40"/>
      <c r="E38" s="40"/>
      <c r="F38" s="40"/>
      <c r="G38" s="40"/>
      <c r="H38" s="40"/>
      <c r="I38" s="40"/>
      <c r="J38" s="40"/>
      <c r="K38" s="29"/>
      <c r="L38" s="29"/>
      <c r="M38" s="29"/>
      <c r="N38" s="33"/>
      <c r="O38" s="33"/>
      <c r="P38" s="33"/>
      <c r="Q38" s="33"/>
      <c r="R38" s="39"/>
      <c r="S38" s="39"/>
      <c r="T38" s="39"/>
      <c r="U38" s="39"/>
      <c r="V38" s="39"/>
      <c r="W38" s="39"/>
      <c r="X38" s="39"/>
    </row>
    <row r="39" spans="1:24" ht="20.100000000000001" customHeight="1">
      <c r="A39" s="33"/>
      <c r="B39" s="31" t="s">
        <v>66</v>
      </c>
      <c r="C39" s="40"/>
      <c r="D39" s="40"/>
      <c r="E39" s="40"/>
      <c r="F39" s="40"/>
      <c r="G39" s="40"/>
      <c r="H39" s="40"/>
      <c r="I39" s="40"/>
      <c r="J39" s="40"/>
      <c r="K39" s="29"/>
      <c r="L39" s="29"/>
      <c r="M39" s="29"/>
      <c r="N39" s="33"/>
      <c r="O39" s="33"/>
      <c r="P39" s="33"/>
      <c r="Q39" s="33"/>
      <c r="R39" s="39"/>
      <c r="S39" s="39"/>
      <c r="T39" s="39"/>
      <c r="U39" s="39"/>
      <c r="V39" s="39"/>
      <c r="W39" s="39"/>
      <c r="X39" s="39"/>
    </row>
    <row r="40" spans="1:24" ht="20.100000000000001" customHeight="1">
      <c r="A40" s="33"/>
      <c r="B40" s="40" t="s">
        <v>67</v>
      </c>
      <c r="C40" s="40"/>
      <c r="D40" s="40"/>
      <c r="E40" s="40"/>
      <c r="F40" s="40"/>
      <c r="G40" s="40"/>
      <c r="H40" s="40"/>
      <c r="I40" s="40"/>
      <c r="J40" s="40"/>
      <c r="K40" s="29"/>
      <c r="L40" s="29"/>
      <c r="M40" s="29"/>
      <c r="N40" s="33"/>
      <c r="O40" s="33"/>
      <c r="P40" s="33"/>
      <c r="Q40" s="33"/>
      <c r="R40" s="39"/>
      <c r="S40" s="39"/>
      <c r="T40" s="39"/>
      <c r="U40" s="39"/>
      <c r="V40" s="39"/>
      <c r="W40" s="39"/>
      <c r="X40" s="39"/>
    </row>
    <row r="41" spans="1:24" ht="20.100000000000001" customHeight="1">
      <c r="A41" s="33"/>
      <c r="B41" s="40" t="s">
        <v>68</v>
      </c>
      <c r="C41" s="40"/>
      <c r="D41" s="40"/>
      <c r="E41" s="40"/>
      <c r="F41" s="40"/>
      <c r="G41" s="40"/>
      <c r="H41" s="40"/>
      <c r="I41" s="40"/>
      <c r="J41" s="40"/>
      <c r="K41" s="29"/>
      <c r="L41" s="29"/>
      <c r="M41" s="29"/>
      <c r="N41" s="33"/>
      <c r="O41" s="33"/>
      <c r="P41" s="33"/>
      <c r="Q41" s="33"/>
      <c r="R41" s="39"/>
      <c r="S41" s="39"/>
      <c r="T41" s="39"/>
      <c r="U41" s="39"/>
      <c r="V41" s="39"/>
      <c r="W41" s="39"/>
      <c r="X41" s="39"/>
    </row>
    <row r="42" spans="1:24" ht="20.100000000000001" customHeight="1">
      <c r="A42" s="33"/>
      <c r="B42" s="31" t="s">
        <v>125</v>
      </c>
      <c r="C42" s="37"/>
      <c r="D42" s="37"/>
      <c r="E42" s="37"/>
      <c r="F42" s="37"/>
      <c r="G42" s="37"/>
      <c r="H42" s="37"/>
      <c r="I42" s="37"/>
      <c r="J42" s="37"/>
      <c r="K42" s="29"/>
      <c r="L42" s="29"/>
      <c r="M42" s="29"/>
      <c r="N42" s="33"/>
      <c r="O42" s="33"/>
      <c r="P42" s="33"/>
      <c r="Q42" s="33"/>
      <c r="R42" s="39"/>
      <c r="S42" s="39"/>
      <c r="T42" s="39"/>
      <c r="U42" s="39"/>
      <c r="V42" s="39"/>
      <c r="W42" s="39"/>
      <c r="X42" s="39"/>
    </row>
    <row r="43" spans="1:24" ht="20.100000000000001" customHeight="1">
      <c r="A43" s="33"/>
      <c r="B43" s="48" t="s">
        <v>69</v>
      </c>
      <c r="D43" s="49"/>
      <c r="E43" s="49"/>
      <c r="F43" s="49"/>
      <c r="G43" s="49"/>
      <c r="H43" s="49"/>
      <c r="I43" s="49"/>
      <c r="J43" s="49"/>
      <c r="K43" s="49"/>
      <c r="L43" s="49"/>
      <c r="M43" s="49"/>
      <c r="N43" s="49"/>
      <c r="O43" s="49"/>
      <c r="P43" s="49"/>
      <c r="U43" s="39"/>
      <c r="V43" s="39"/>
      <c r="W43" s="39"/>
      <c r="X43" s="39"/>
    </row>
    <row r="44" spans="1:24" ht="20.100000000000001" customHeight="1">
      <c r="A44" s="33"/>
      <c r="B44" s="40" t="s">
        <v>70</v>
      </c>
      <c r="D44" s="49"/>
      <c r="E44" s="49"/>
      <c r="F44" s="49"/>
      <c r="G44" s="49"/>
      <c r="H44" s="49"/>
      <c r="I44" s="49"/>
      <c r="J44" s="49"/>
      <c r="K44" s="49"/>
      <c r="L44" s="49"/>
      <c r="M44" s="49"/>
      <c r="N44" s="49"/>
      <c r="O44" s="49"/>
      <c r="P44" s="49"/>
      <c r="U44" s="39"/>
      <c r="V44" s="39"/>
      <c r="W44" s="39"/>
      <c r="X44" s="39"/>
    </row>
    <row r="45" spans="1:24" ht="20.100000000000001" customHeight="1">
      <c r="A45" s="33"/>
      <c r="B45" s="50"/>
      <c r="D45" s="49"/>
      <c r="E45" s="49"/>
      <c r="F45" s="49"/>
      <c r="G45" s="49"/>
      <c r="H45" s="49"/>
      <c r="I45" s="49"/>
      <c r="J45" s="49"/>
      <c r="K45" s="49"/>
      <c r="L45" s="49"/>
      <c r="M45" s="49"/>
      <c r="N45" s="49"/>
      <c r="O45" s="49"/>
      <c r="P45" s="49"/>
      <c r="U45" s="39"/>
      <c r="V45" s="39"/>
      <c r="W45" s="39"/>
      <c r="X45" s="39"/>
    </row>
    <row r="46" spans="1:24" ht="24.95" customHeight="1">
      <c r="A46" s="51" t="s">
        <v>71</v>
      </c>
      <c r="B46" s="52"/>
      <c r="C46" s="52"/>
      <c r="D46" s="52"/>
      <c r="E46" s="52"/>
      <c r="F46" s="52"/>
      <c r="G46" s="52"/>
      <c r="H46" s="52"/>
      <c r="I46" s="52"/>
      <c r="J46" s="52"/>
      <c r="K46" s="52"/>
      <c r="L46" s="52"/>
      <c r="M46" s="52"/>
      <c r="N46" s="52"/>
      <c r="O46" s="52"/>
      <c r="P46" s="52"/>
      <c r="Q46" s="33"/>
      <c r="R46" s="39"/>
      <c r="S46" s="39"/>
      <c r="T46" s="39"/>
      <c r="U46" s="39"/>
      <c r="V46" s="39"/>
    </row>
    <row r="47" spans="1:24" ht="24.95" customHeight="1">
      <c r="A47" s="52"/>
      <c r="B47" s="53" t="s">
        <v>72</v>
      </c>
      <c r="C47" s="52"/>
      <c r="D47" s="52"/>
      <c r="E47" s="52"/>
      <c r="F47" s="52"/>
      <c r="G47" s="52"/>
      <c r="H47" s="52"/>
      <c r="I47" s="52"/>
      <c r="J47" s="52"/>
      <c r="K47" s="52"/>
      <c r="L47" s="52"/>
      <c r="M47" s="52"/>
      <c r="N47" s="52"/>
      <c r="O47" s="52"/>
      <c r="P47" s="52"/>
      <c r="Q47" s="39"/>
      <c r="R47" s="39"/>
      <c r="S47" s="39"/>
      <c r="T47" s="39"/>
      <c r="U47" s="39"/>
      <c r="V47" s="39"/>
    </row>
    <row r="48" spans="1:24" ht="18" customHeight="1">
      <c r="A48" s="39"/>
      <c r="B48" s="29"/>
      <c r="C48" s="39"/>
      <c r="D48" s="29"/>
      <c r="E48" s="29"/>
      <c r="F48" s="29"/>
      <c r="G48" s="29"/>
      <c r="H48" s="29"/>
      <c r="I48" s="29"/>
      <c r="J48" s="29"/>
      <c r="K48" s="29"/>
      <c r="L48" s="29"/>
      <c r="M48" s="29"/>
      <c r="N48" s="39"/>
      <c r="O48" s="39"/>
      <c r="P48" s="39"/>
      <c r="Q48" s="39"/>
      <c r="R48" s="39"/>
      <c r="S48" s="39"/>
      <c r="T48" s="39"/>
      <c r="U48" s="39"/>
      <c r="V48" s="39"/>
    </row>
    <row r="49" spans="1:24" ht="24.95" customHeight="1">
      <c r="A49" s="54" t="s">
        <v>73</v>
      </c>
      <c r="B49" s="40"/>
      <c r="C49" s="40"/>
      <c r="D49" s="40"/>
      <c r="E49" s="40"/>
      <c r="F49" s="40"/>
      <c r="G49" s="40"/>
      <c r="H49" s="40"/>
      <c r="I49" s="40"/>
      <c r="J49" s="55" t="s">
        <v>74</v>
      </c>
      <c r="K49" s="29"/>
      <c r="L49" s="29"/>
      <c r="N49" s="56"/>
      <c r="O49" s="39"/>
      <c r="P49" s="39"/>
      <c r="Q49" s="39"/>
      <c r="R49" s="39"/>
      <c r="S49" s="39"/>
      <c r="T49" s="39"/>
      <c r="U49" s="39"/>
      <c r="V49" s="39"/>
    </row>
    <row r="50" spans="1:24" ht="24.95" customHeight="1">
      <c r="A50" s="40"/>
      <c r="B50" s="424"/>
      <c r="C50" s="424"/>
      <c r="D50" s="409" t="s">
        <v>75</v>
      </c>
      <c r="E50" s="410"/>
      <c r="F50" s="410"/>
      <c r="G50" s="411"/>
      <c r="H50" s="409" t="s">
        <v>75</v>
      </c>
      <c r="I50" s="410"/>
      <c r="J50" s="410"/>
      <c r="K50" s="411"/>
      <c r="L50" s="409" t="s">
        <v>75</v>
      </c>
      <c r="M50" s="410"/>
      <c r="N50" s="410"/>
      <c r="O50" s="411"/>
      <c r="P50" s="88"/>
      <c r="Q50" s="88"/>
      <c r="R50" s="57"/>
      <c r="S50" s="58"/>
      <c r="T50" s="58"/>
    </row>
    <row r="51" spans="1:24" ht="24.95" customHeight="1">
      <c r="A51" s="40"/>
      <c r="B51" s="424"/>
      <c r="C51" s="424"/>
      <c r="D51" s="396" t="s">
        <v>76</v>
      </c>
      <c r="E51" s="396"/>
      <c r="F51" s="396"/>
      <c r="G51" s="396"/>
      <c r="H51" s="396" t="s">
        <v>76</v>
      </c>
      <c r="I51" s="396"/>
      <c r="J51" s="396"/>
      <c r="K51" s="396"/>
      <c r="L51" s="396" t="s">
        <v>76</v>
      </c>
      <c r="M51" s="396"/>
      <c r="N51" s="396"/>
      <c r="O51" s="396"/>
      <c r="P51" s="57"/>
      <c r="Q51" s="58"/>
      <c r="R51" s="58"/>
    </row>
    <row r="52" spans="1:24" ht="24.95" customHeight="1">
      <c r="A52" s="40"/>
      <c r="B52" s="424"/>
      <c r="C52" s="424"/>
      <c r="D52" s="396" t="s">
        <v>77</v>
      </c>
      <c r="E52" s="396"/>
      <c r="F52" s="396" t="s">
        <v>78</v>
      </c>
      <c r="G52" s="396"/>
      <c r="H52" s="396" t="s">
        <v>77</v>
      </c>
      <c r="I52" s="396"/>
      <c r="J52" s="396" t="s">
        <v>78</v>
      </c>
      <c r="K52" s="396"/>
      <c r="L52" s="396" t="s">
        <v>77</v>
      </c>
      <c r="M52" s="396"/>
      <c r="N52" s="396" t="s">
        <v>78</v>
      </c>
      <c r="O52" s="396"/>
      <c r="P52" s="57"/>
      <c r="Q52" s="58"/>
      <c r="R52" s="58"/>
    </row>
    <row r="53" spans="1:24" ht="19.5" customHeight="1">
      <c r="A53" s="40"/>
      <c r="B53" s="425" t="s">
        <v>79</v>
      </c>
      <c r="C53" s="425"/>
      <c r="D53" s="396"/>
      <c r="E53" s="396"/>
      <c r="F53" s="396"/>
      <c r="G53" s="396"/>
      <c r="H53" s="396"/>
      <c r="I53" s="396"/>
      <c r="J53" s="396"/>
      <c r="K53" s="396"/>
      <c r="L53" s="396"/>
      <c r="M53" s="396"/>
      <c r="N53" s="396"/>
      <c r="O53" s="396"/>
      <c r="P53" s="57"/>
      <c r="Q53" s="58"/>
      <c r="R53" s="58"/>
    </row>
    <row r="54" spans="1:24" ht="19.5" customHeight="1">
      <c r="A54" s="40"/>
      <c r="B54" s="425"/>
      <c r="C54" s="425"/>
      <c r="D54" s="396"/>
      <c r="E54" s="396"/>
      <c r="F54" s="396"/>
      <c r="G54" s="396"/>
      <c r="H54" s="396"/>
      <c r="I54" s="396"/>
      <c r="J54" s="396"/>
      <c r="K54" s="396"/>
      <c r="L54" s="396"/>
      <c r="M54" s="396"/>
      <c r="N54" s="396"/>
      <c r="O54" s="396"/>
      <c r="P54" s="57"/>
      <c r="Q54" s="58"/>
      <c r="R54" s="58"/>
    </row>
    <row r="55" spans="1:24" ht="24.95" customHeight="1">
      <c r="A55" s="40"/>
      <c r="B55" s="426" t="s">
        <v>80</v>
      </c>
      <c r="C55" s="426"/>
      <c r="D55" s="396"/>
      <c r="E55" s="396"/>
      <c r="F55" s="396"/>
      <c r="G55" s="396"/>
      <c r="H55" s="396"/>
      <c r="I55" s="396"/>
      <c r="J55" s="396"/>
      <c r="K55" s="396"/>
      <c r="L55" s="396"/>
      <c r="M55" s="396"/>
      <c r="N55" s="396"/>
      <c r="O55" s="396"/>
      <c r="P55" s="57"/>
      <c r="Q55" s="58"/>
      <c r="R55" s="58"/>
    </row>
    <row r="56" spans="1:24" ht="24.95" customHeight="1">
      <c r="A56" s="40"/>
      <c r="B56" s="426" t="s">
        <v>81</v>
      </c>
      <c r="C56" s="426"/>
      <c r="D56" s="396"/>
      <c r="E56" s="396"/>
      <c r="F56" s="396"/>
      <c r="G56" s="396"/>
      <c r="H56" s="396"/>
      <c r="I56" s="396"/>
      <c r="J56" s="396"/>
      <c r="K56" s="396"/>
      <c r="L56" s="396"/>
      <c r="M56" s="396"/>
      <c r="N56" s="396"/>
      <c r="O56" s="396"/>
      <c r="P56" s="57"/>
      <c r="Q56" s="58"/>
      <c r="R56" s="58"/>
    </row>
    <row r="57" spans="1:24" ht="24.95" customHeight="1">
      <c r="A57" s="40"/>
      <c r="B57" s="59"/>
      <c r="C57" s="59"/>
      <c r="D57" s="58"/>
      <c r="E57" s="58"/>
      <c r="F57" s="58"/>
      <c r="G57" s="58"/>
      <c r="H57" s="58"/>
      <c r="I57" s="58"/>
      <c r="J57" s="60"/>
      <c r="K57" s="57"/>
      <c r="L57" s="57"/>
      <c r="M57" s="57"/>
      <c r="N57" s="57"/>
      <c r="O57" s="58"/>
      <c r="P57" s="58"/>
      <c r="Q57" s="57"/>
      <c r="R57" s="57"/>
      <c r="S57" s="58"/>
      <c r="T57" s="58"/>
      <c r="U57" s="57"/>
      <c r="V57" s="57"/>
      <c r="W57" s="58"/>
      <c r="X57" s="58"/>
    </row>
    <row r="58" spans="1:24" ht="24.95" customHeight="1">
      <c r="A58" s="40"/>
      <c r="B58" s="420"/>
      <c r="C58" s="421"/>
      <c r="D58" s="420" t="s">
        <v>82</v>
      </c>
      <c r="E58" s="422"/>
      <c r="F58" s="420" t="s">
        <v>82</v>
      </c>
      <c r="G58" s="422"/>
      <c r="H58" s="420" t="s">
        <v>82</v>
      </c>
      <c r="I58" s="421"/>
      <c r="J58" s="60"/>
      <c r="K58" s="57"/>
      <c r="L58" s="61" t="s">
        <v>83</v>
      </c>
      <c r="M58" s="39"/>
      <c r="N58" s="39"/>
      <c r="O58" s="39"/>
      <c r="P58" s="39"/>
      <c r="Q58" s="39"/>
      <c r="R58" s="39"/>
      <c r="S58" s="39"/>
      <c r="T58" s="29"/>
      <c r="U58" s="58"/>
      <c r="V58" s="58"/>
    </row>
    <row r="59" spans="1:24" ht="24.95" customHeight="1">
      <c r="A59" s="40"/>
      <c r="B59" s="412" t="s">
        <v>84</v>
      </c>
      <c r="C59" s="413"/>
      <c r="D59" s="394"/>
      <c r="E59" s="395"/>
      <c r="F59" s="394"/>
      <c r="G59" s="395"/>
      <c r="H59" s="394"/>
      <c r="I59" s="395"/>
      <c r="J59" s="60"/>
      <c r="K59" s="57"/>
      <c r="L59" s="391" t="s">
        <v>85</v>
      </c>
      <c r="M59" s="392"/>
      <c r="N59" s="392"/>
      <c r="O59" s="392"/>
      <c r="P59" s="392"/>
      <c r="Q59" s="392"/>
      <c r="R59" s="392"/>
      <c r="S59" s="392"/>
      <c r="T59" s="393"/>
      <c r="U59" s="58"/>
      <c r="V59" s="58"/>
    </row>
    <row r="60" spans="1:24" ht="24.95" customHeight="1">
      <c r="A60" s="40"/>
      <c r="B60" s="412" t="s">
        <v>86</v>
      </c>
      <c r="C60" s="413"/>
      <c r="D60" s="394"/>
      <c r="E60" s="395"/>
      <c r="F60" s="394"/>
      <c r="G60" s="395"/>
      <c r="H60" s="394"/>
      <c r="I60" s="395"/>
      <c r="J60" s="60"/>
      <c r="K60" s="57"/>
      <c r="L60" s="388"/>
      <c r="M60" s="389"/>
      <c r="N60" s="389"/>
      <c r="O60" s="389"/>
      <c r="P60" s="389"/>
      <c r="Q60" s="389"/>
      <c r="R60" s="389"/>
      <c r="S60" s="389"/>
      <c r="T60" s="390"/>
      <c r="U60" s="58"/>
      <c r="V60" s="58"/>
    </row>
    <row r="61" spans="1:24" ht="24.95" customHeight="1">
      <c r="A61" s="40"/>
      <c r="B61" s="412" t="s">
        <v>87</v>
      </c>
      <c r="C61" s="413"/>
      <c r="D61" s="394"/>
      <c r="E61" s="395"/>
      <c r="F61" s="394"/>
      <c r="G61" s="395"/>
      <c r="H61" s="394"/>
      <c r="I61" s="395"/>
      <c r="J61" s="60"/>
      <c r="K61" s="57"/>
      <c r="L61" s="406"/>
      <c r="M61" s="407"/>
      <c r="N61" s="407"/>
      <c r="O61" s="407"/>
      <c r="P61" s="407"/>
      <c r="Q61" s="407"/>
      <c r="R61" s="407"/>
      <c r="S61" s="407"/>
      <c r="T61" s="408"/>
      <c r="U61" s="58"/>
      <c r="V61" s="58"/>
    </row>
    <row r="62" spans="1:24" ht="24.95" customHeight="1">
      <c r="A62" s="40"/>
      <c r="B62" s="412" t="s">
        <v>88</v>
      </c>
      <c r="C62" s="413"/>
      <c r="D62" s="394"/>
      <c r="E62" s="395"/>
      <c r="F62" s="394"/>
      <c r="G62" s="395"/>
      <c r="H62" s="394"/>
      <c r="I62" s="395"/>
      <c r="J62" s="60"/>
      <c r="K62" s="57"/>
      <c r="L62" s="406"/>
      <c r="M62" s="407"/>
      <c r="N62" s="407"/>
      <c r="O62" s="407"/>
      <c r="P62" s="407"/>
      <c r="Q62" s="407"/>
      <c r="R62" s="407"/>
      <c r="S62" s="407"/>
      <c r="T62" s="408"/>
      <c r="U62" s="58"/>
      <c r="V62" s="58"/>
    </row>
    <row r="63" spans="1:24" ht="24.95" customHeight="1" thickBot="1">
      <c r="A63" s="40"/>
      <c r="B63" s="414" t="s">
        <v>89</v>
      </c>
      <c r="C63" s="415"/>
      <c r="D63" s="394"/>
      <c r="E63" s="395"/>
      <c r="F63" s="394"/>
      <c r="G63" s="395"/>
      <c r="H63" s="394"/>
      <c r="I63" s="395"/>
      <c r="J63" s="60"/>
      <c r="K63" s="57"/>
      <c r="L63" s="385"/>
      <c r="M63" s="386"/>
      <c r="N63" s="386"/>
      <c r="O63" s="386"/>
      <c r="P63" s="386"/>
      <c r="Q63" s="386"/>
      <c r="R63" s="386"/>
      <c r="S63" s="386"/>
      <c r="T63" s="387"/>
      <c r="U63" s="58"/>
      <c r="V63" s="58"/>
    </row>
    <row r="64" spans="1:24" ht="24.95" customHeight="1" thickTop="1">
      <c r="A64" s="40"/>
      <c r="B64" s="418" t="s">
        <v>90</v>
      </c>
      <c r="C64" s="419"/>
      <c r="D64" s="416">
        <f>SUM(D59:E63)</f>
        <v>0</v>
      </c>
      <c r="E64" s="417"/>
      <c r="F64" s="416">
        <f>SUM(F59:G63)</f>
        <v>0</v>
      </c>
      <c r="G64" s="417"/>
      <c r="H64" s="416">
        <f>SUM(H59:I63)</f>
        <v>0</v>
      </c>
      <c r="I64" s="423"/>
      <c r="J64" s="60"/>
      <c r="K64" s="57"/>
      <c r="L64" s="57"/>
      <c r="M64" s="57"/>
      <c r="N64" s="57"/>
      <c r="O64" s="58"/>
      <c r="P64" s="58"/>
      <c r="Q64" s="57"/>
      <c r="R64" s="57"/>
      <c r="S64" s="58"/>
      <c r="T64" s="58"/>
      <c r="U64" s="57"/>
      <c r="V64" s="57"/>
      <c r="W64" s="58"/>
      <c r="X64" s="58"/>
    </row>
    <row r="65" spans="1:27" ht="24.95" customHeight="1">
      <c r="A65" s="39"/>
      <c r="B65" s="48" t="s">
        <v>91</v>
      </c>
      <c r="C65" s="48"/>
      <c r="D65" s="48"/>
      <c r="E65" s="48"/>
      <c r="F65" s="48"/>
      <c r="G65" s="48"/>
      <c r="H65" s="48"/>
      <c r="I65" s="48"/>
      <c r="J65" s="48"/>
      <c r="K65" s="48"/>
      <c r="L65" s="48"/>
      <c r="M65" s="48"/>
      <c r="N65" s="48"/>
      <c r="O65" s="48"/>
      <c r="P65" s="48"/>
      <c r="Q65" s="48"/>
      <c r="R65" s="48"/>
      <c r="S65" s="48"/>
      <c r="T65" s="48"/>
      <c r="U65" s="48"/>
      <c r="V65" s="48"/>
      <c r="W65" s="48"/>
      <c r="X65" s="48"/>
    </row>
    <row r="66" spans="1:27" ht="24.95" customHeight="1">
      <c r="A66" s="40"/>
      <c r="B66" s="31" t="s">
        <v>154</v>
      </c>
      <c r="C66" s="31"/>
      <c r="D66" s="31"/>
      <c r="E66" s="31"/>
      <c r="F66" s="31"/>
      <c r="G66" s="31"/>
      <c r="H66" s="31"/>
      <c r="I66" s="31"/>
      <c r="J66" s="31"/>
      <c r="K66" s="31"/>
      <c r="L66" s="31"/>
      <c r="M66" s="31"/>
      <c r="N66" s="31"/>
      <c r="O66" s="31"/>
      <c r="P66" s="31"/>
      <c r="Q66" s="31"/>
      <c r="R66" s="31"/>
      <c r="S66" s="31"/>
      <c r="T66" s="31"/>
      <c r="U66" s="31"/>
      <c r="V66" s="31"/>
      <c r="W66" s="31"/>
      <c r="X66" s="31"/>
    </row>
    <row r="68" spans="1:27" ht="24.95" customHeight="1">
      <c r="A68" s="61"/>
      <c r="B68" s="29"/>
      <c r="C68" s="39"/>
      <c r="D68" s="29"/>
      <c r="E68" s="29"/>
      <c r="F68" s="29"/>
      <c r="G68" s="29"/>
      <c r="H68" s="29"/>
      <c r="I68" s="29"/>
      <c r="J68" s="29"/>
      <c r="K68" s="29"/>
      <c r="L68" s="29"/>
      <c r="M68" s="29"/>
      <c r="N68" s="39"/>
      <c r="O68" s="39"/>
      <c r="P68" s="39"/>
      <c r="Q68" s="39"/>
      <c r="R68" s="39"/>
      <c r="S68" s="39"/>
      <c r="T68" s="39"/>
      <c r="U68" s="39"/>
      <c r="V68" s="39"/>
      <c r="W68" s="39"/>
      <c r="X68" s="39"/>
      <c r="Y68" s="39"/>
      <c r="Z68" s="39"/>
      <c r="AA68" s="39"/>
    </row>
    <row r="69" spans="1:27" ht="24.95" customHeight="1">
      <c r="Y69" s="39"/>
      <c r="Z69" s="39"/>
      <c r="AA69" s="39"/>
    </row>
    <row r="70" spans="1:27" ht="24.95" customHeight="1">
      <c r="Y70" s="39"/>
      <c r="Z70" s="39"/>
      <c r="AA70" s="39"/>
    </row>
    <row r="71" spans="1:27" ht="24.95" customHeight="1">
      <c r="Y71" s="39"/>
      <c r="Z71" s="39"/>
      <c r="AA71" s="39"/>
    </row>
    <row r="72" spans="1:27" ht="24.95" customHeight="1">
      <c r="Y72" s="39"/>
      <c r="Z72" s="39"/>
      <c r="AA72" s="39"/>
    </row>
    <row r="73" spans="1:27" ht="24.95" customHeight="1">
      <c r="Y73" s="39"/>
      <c r="Z73" s="39"/>
      <c r="AA73" s="39"/>
    </row>
    <row r="74" spans="1:27" ht="24.95" customHeight="1">
      <c r="Y74" s="39"/>
      <c r="Z74" s="39"/>
    </row>
    <row r="75" spans="1:27" ht="24.95" customHeight="1">
      <c r="Y75" s="39"/>
      <c r="Z75" s="39"/>
    </row>
    <row r="76" spans="1:27" ht="30" customHeight="1">
      <c r="Y76" s="39"/>
      <c r="Z76" s="39"/>
    </row>
    <row r="77" spans="1:27" ht="30" customHeight="1">
      <c r="Y77" s="39"/>
      <c r="Z77" s="39"/>
    </row>
    <row r="78" spans="1:27" ht="30" customHeight="1">
      <c r="Y78" s="39"/>
      <c r="Z78" s="39"/>
    </row>
    <row r="79" spans="1:27" ht="30" customHeight="1">
      <c r="Y79" s="39"/>
      <c r="Z79" s="39"/>
    </row>
    <row r="80" spans="1:27" ht="30" customHeight="1">
      <c r="Y80" s="39"/>
      <c r="Z80" s="39"/>
    </row>
    <row r="81" spans="25:32" ht="24.95" customHeight="1">
      <c r="Y81" s="39"/>
      <c r="Z81" s="39"/>
    </row>
    <row r="82" spans="25:32" ht="24.95" customHeight="1">
      <c r="Y82" s="39"/>
      <c r="Z82" s="39"/>
      <c r="AA82" s="39"/>
    </row>
    <row r="83" spans="25:32" ht="24.95" customHeight="1">
      <c r="Y83" s="39"/>
      <c r="Z83" s="39"/>
      <c r="AA83" s="39"/>
    </row>
    <row r="84" spans="25:32" ht="24.95" customHeight="1">
      <c r="Y84" s="39"/>
      <c r="Z84" s="39"/>
      <c r="AA84" s="39"/>
    </row>
    <row r="85" spans="25:32" ht="24.95" customHeight="1">
      <c r="Y85" s="39"/>
      <c r="Z85" s="39"/>
      <c r="AA85" s="39"/>
      <c r="AB85" s="39"/>
      <c r="AC85" s="39"/>
      <c r="AD85" s="39"/>
      <c r="AE85" s="39"/>
      <c r="AF85" s="39"/>
    </row>
    <row r="86" spans="25:32" ht="24.95" customHeight="1">
      <c r="Y86" s="39"/>
      <c r="Z86" s="39"/>
      <c r="AA86" s="39"/>
    </row>
    <row r="87" spans="25:32" ht="24.95" customHeight="1">
      <c r="Y87" s="39"/>
      <c r="Z87" s="39"/>
      <c r="AA87" s="39"/>
    </row>
    <row r="88" spans="25:32" ht="24.95" customHeight="1">
      <c r="Y88" s="39"/>
      <c r="Z88" s="39"/>
      <c r="AA88" s="39"/>
    </row>
    <row r="89" spans="25:32" ht="24.95" customHeight="1">
      <c r="Y89" s="39"/>
      <c r="Z89" s="39"/>
      <c r="AA89" s="39"/>
    </row>
    <row r="90" spans="25:32" ht="24.95" customHeight="1">
      <c r="Y90" s="39"/>
      <c r="Z90" s="39"/>
      <c r="AA90" s="39"/>
    </row>
    <row r="91" spans="25:32" ht="24.95" customHeight="1">
      <c r="Y91" s="39"/>
      <c r="Z91" s="39"/>
      <c r="AA91" s="39"/>
    </row>
    <row r="92" spans="25:32" ht="24.95" customHeight="1">
      <c r="Y92" s="62"/>
      <c r="Z92" s="39"/>
      <c r="AA92" s="39"/>
    </row>
    <row r="93" spans="25:32" ht="24.95" customHeight="1">
      <c r="Y93" s="62"/>
      <c r="Z93" s="39"/>
      <c r="AA93" s="39"/>
    </row>
    <row r="94" spans="25:32" ht="54.95" customHeight="1">
      <c r="Y94" s="62"/>
      <c r="Z94" s="39"/>
      <c r="AA94" s="39"/>
    </row>
    <row r="95" spans="25:32" ht="24.95" customHeight="1">
      <c r="Y95" s="39"/>
      <c r="Z95" s="39"/>
      <c r="AA95" s="39"/>
    </row>
    <row r="96" spans="25:32" ht="24.95" customHeight="1">
      <c r="Y96" s="39"/>
      <c r="Z96" s="39"/>
      <c r="AA96" s="39"/>
    </row>
    <row r="97" spans="25:27" ht="24.95" customHeight="1">
      <c r="Y97" s="39"/>
      <c r="Z97" s="39"/>
      <c r="AA97" s="39"/>
    </row>
    <row r="98" spans="25:27" ht="24.95" customHeight="1">
      <c r="Y98" s="39"/>
      <c r="Z98" s="39"/>
      <c r="AA98" s="39"/>
    </row>
    <row r="99" spans="25:27" ht="24.95" customHeight="1">
      <c r="Y99" s="39"/>
      <c r="Z99" s="39"/>
      <c r="AA99" s="39"/>
    </row>
    <row r="100" spans="25:27" ht="24.95" customHeight="1">
      <c r="Y100" s="39"/>
      <c r="Z100" s="39"/>
      <c r="AA100" s="39"/>
    </row>
    <row r="101" spans="25:27" ht="24.95" customHeight="1">
      <c r="Y101" s="39"/>
      <c r="Z101" s="39"/>
      <c r="AA101" s="39"/>
    </row>
    <row r="102" spans="25:27" ht="24.95" customHeight="1">
      <c r="Y102" s="39"/>
      <c r="Z102" s="39"/>
      <c r="AA102" s="39"/>
    </row>
    <row r="103" spans="25:27" ht="24.95" customHeight="1">
      <c r="Y103" s="39"/>
      <c r="Z103" s="39"/>
      <c r="AA103" s="39"/>
    </row>
    <row r="104" spans="25:27" ht="24.95" customHeight="1">
      <c r="Y104" s="39"/>
      <c r="Z104" s="39"/>
      <c r="AA104" s="39"/>
    </row>
    <row r="105" spans="25:27" ht="24.95" customHeight="1">
      <c r="Y105" s="39"/>
      <c r="Z105" s="39"/>
      <c r="AA105" s="39"/>
    </row>
    <row r="106" spans="25:27" ht="24.95" customHeight="1">
      <c r="Y106" s="39"/>
      <c r="Z106" s="39"/>
      <c r="AA106" s="39"/>
    </row>
    <row r="107" spans="25:27" ht="24.95" customHeight="1">
      <c r="Y107" s="39"/>
      <c r="Z107" s="39"/>
      <c r="AA107" s="39"/>
    </row>
    <row r="108" spans="25:27" ht="24.95" customHeight="1">
      <c r="Y108" s="39"/>
      <c r="Z108" s="39"/>
      <c r="AA108" s="39"/>
    </row>
    <row r="109" spans="25:27" ht="24.95" customHeight="1">
      <c r="Y109" s="39"/>
      <c r="Z109" s="39"/>
      <c r="AA109" s="39"/>
    </row>
    <row r="110" spans="25:27" ht="24.95" customHeight="1">
      <c r="Y110" s="39"/>
      <c r="Z110" s="39"/>
      <c r="AA110" s="39"/>
    </row>
    <row r="111" spans="25:27" ht="24.95" customHeight="1">
      <c r="Y111" s="39"/>
      <c r="Z111" s="39"/>
      <c r="AA111" s="39"/>
    </row>
    <row r="112" spans="25:27" ht="24.95" customHeight="1"/>
    <row r="113" ht="24.95" customHeight="1"/>
  </sheetData>
  <mergeCells count="231">
    <mergeCell ref="B61:C61"/>
    <mergeCell ref="B59:C59"/>
    <mergeCell ref="B60:C60"/>
    <mergeCell ref="D50:G50"/>
    <mergeCell ref="H53:I54"/>
    <mergeCell ref="J53:K54"/>
    <mergeCell ref="B50:C52"/>
    <mergeCell ref="B53:C54"/>
    <mergeCell ref="B55:C55"/>
    <mergeCell ref="B56:C56"/>
    <mergeCell ref="D51:G51"/>
    <mergeCell ref="D52:E52"/>
    <mergeCell ref="F52:G52"/>
    <mergeCell ref="D53:E54"/>
    <mergeCell ref="F53:G54"/>
    <mergeCell ref="D55:E55"/>
    <mergeCell ref="F55:G55"/>
    <mergeCell ref="F56:G56"/>
    <mergeCell ref="D56:E56"/>
    <mergeCell ref="H50:K50"/>
    <mergeCell ref="B62:C62"/>
    <mergeCell ref="B63:C63"/>
    <mergeCell ref="F64:G64"/>
    <mergeCell ref="D61:E61"/>
    <mergeCell ref="B64:C64"/>
    <mergeCell ref="H61:I61"/>
    <mergeCell ref="H62:I62"/>
    <mergeCell ref="B58:C58"/>
    <mergeCell ref="D59:E59"/>
    <mergeCell ref="D60:E60"/>
    <mergeCell ref="F59:G59"/>
    <mergeCell ref="H59:I59"/>
    <mergeCell ref="F60:G60"/>
    <mergeCell ref="H60:I60"/>
    <mergeCell ref="H58:I58"/>
    <mergeCell ref="D62:E62"/>
    <mergeCell ref="D64:E64"/>
    <mergeCell ref="F58:G58"/>
    <mergeCell ref="F61:G61"/>
    <mergeCell ref="F62:G62"/>
    <mergeCell ref="F63:G63"/>
    <mergeCell ref="D58:E58"/>
    <mergeCell ref="H64:I64"/>
    <mergeCell ref="D63:E63"/>
    <mergeCell ref="W37:X37"/>
    <mergeCell ref="L32:M32"/>
    <mergeCell ref="N30:O30"/>
    <mergeCell ref="N31:O31"/>
    <mergeCell ref="N28:O28"/>
    <mergeCell ref="L62:T62"/>
    <mergeCell ref="N37:O37"/>
    <mergeCell ref="L33:M33"/>
    <mergeCell ref="N33:O33"/>
    <mergeCell ref="L36:M36"/>
    <mergeCell ref="N36:O36"/>
    <mergeCell ref="S35:T35"/>
    <mergeCell ref="L35:M35"/>
    <mergeCell ref="L34:M34"/>
    <mergeCell ref="N34:O34"/>
    <mergeCell ref="S37:T37"/>
    <mergeCell ref="L61:T61"/>
    <mergeCell ref="P37:R37"/>
    <mergeCell ref="L51:O51"/>
    <mergeCell ref="L52:M52"/>
    <mergeCell ref="N52:O52"/>
    <mergeCell ref="L53:M54"/>
    <mergeCell ref="N53:O54"/>
    <mergeCell ref="L50:O50"/>
    <mergeCell ref="Y26:Y27"/>
    <mergeCell ref="B34:D34"/>
    <mergeCell ref="B32:D32"/>
    <mergeCell ref="W29:X29"/>
    <mergeCell ref="P30:R30"/>
    <mergeCell ref="S30:T30"/>
    <mergeCell ref="N32:O32"/>
    <mergeCell ref="I30:K30"/>
    <mergeCell ref="B26:D27"/>
    <mergeCell ref="I31:K31"/>
    <mergeCell ref="B31:D31"/>
    <mergeCell ref="E26:G27"/>
    <mergeCell ref="B28:D28"/>
    <mergeCell ref="W26:X27"/>
    <mergeCell ref="S26:T27"/>
    <mergeCell ref="U26:V26"/>
    <mergeCell ref="L26:M27"/>
    <mergeCell ref="P28:R28"/>
    <mergeCell ref="N26:O27"/>
    <mergeCell ref="W28:X28"/>
    <mergeCell ref="H26:H27"/>
    <mergeCell ref="W31:X31"/>
    <mergeCell ref="S32:T32"/>
    <mergeCell ref="W32:X32"/>
    <mergeCell ref="L63:T63"/>
    <mergeCell ref="L60:T60"/>
    <mergeCell ref="L59:T59"/>
    <mergeCell ref="I33:K33"/>
    <mergeCell ref="I34:K34"/>
    <mergeCell ref="N35:O35"/>
    <mergeCell ref="P35:R35"/>
    <mergeCell ref="H63:I63"/>
    <mergeCell ref="E31:G31"/>
    <mergeCell ref="E32:G32"/>
    <mergeCell ref="P31:R31"/>
    <mergeCell ref="S31:T31"/>
    <mergeCell ref="L37:M37"/>
    <mergeCell ref="H55:I55"/>
    <mergeCell ref="J55:K55"/>
    <mergeCell ref="H56:I56"/>
    <mergeCell ref="J56:K56"/>
    <mergeCell ref="L55:M55"/>
    <mergeCell ref="N55:O55"/>
    <mergeCell ref="L56:M56"/>
    <mergeCell ref="N56:O56"/>
    <mergeCell ref="H51:K51"/>
    <mergeCell ref="H52:I52"/>
    <mergeCell ref="J52:K52"/>
    <mergeCell ref="B36:D36"/>
    <mergeCell ref="E36:G36"/>
    <mergeCell ref="B33:D33"/>
    <mergeCell ref="L28:M28"/>
    <mergeCell ref="O14:R14"/>
    <mergeCell ref="I32:K32"/>
    <mergeCell ref="L30:M30"/>
    <mergeCell ref="L31:M31"/>
    <mergeCell ref="I26:K27"/>
    <mergeCell ref="P32:R32"/>
    <mergeCell ref="P29:R29"/>
    <mergeCell ref="B19:X19"/>
    <mergeCell ref="B20:X20"/>
    <mergeCell ref="W35:X35"/>
    <mergeCell ref="P36:R36"/>
    <mergeCell ref="S36:T36"/>
    <mergeCell ref="W36:X36"/>
    <mergeCell ref="W33:X33"/>
    <mergeCell ref="P34:R34"/>
    <mergeCell ref="S34:T34"/>
    <mergeCell ref="W34:X34"/>
    <mergeCell ref="P33:R33"/>
    <mergeCell ref="S33:T33"/>
    <mergeCell ref="W30:X30"/>
    <mergeCell ref="B37:D37"/>
    <mergeCell ref="E37:G37"/>
    <mergeCell ref="I37:K37"/>
    <mergeCell ref="E35:G35"/>
    <mergeCell ref="I35:K35"/>
    <mergeCell ref="I36:K36"/>
    <mergeCell ref="I8:L8"/>
    <mergeCell ref="I11:L11"/>
    <mergeCell ref="M9:N9"/>
    <mergeCell ref="L29:M29"/>
    <mergeCell ref="N29:O29"/>
    <mergeCell ref="I10:L10"/>
    <mergeCell ref="B30:D30"/>
    <mergeCell ref="E30:G30"/>
    <mergeCell ref="B29:D29"/>
    <mergeCell ref="E28:G28"/>
    <mergeCell ref="B12:B18"/>
    <mergeCell ref="F14:N14"/>
    <mergeCell ref="F13:N13"/>
    <mergeCell ref="O12:R12"/>
    <mergeCell ref="O13:R13"/>
    <mergeCell ref="E33:G33"/>
    <mergeCell ref="E34:G34"/>
    <mergeCell ref="B35:D35"/>
    <mergeCell ref="T2:X2"/>
    <mergeCell ref="F5:X5"/>
    <mergeCell ref="F6:X6"/>
    <mergeCell ref="F3:X3"/>
    <mergeCell ref="S12:X12"/>
    <mergeCell ref="F9:H9"/>
    <mergeCell ref="M7:N7"/>
    <mergeCell ref="O7:R7"/>
    <mergeCell ref="I29:K29"/>
    <mergeCell ref="P17:R17"/>
    <mergeCell ref="I16:O16"/>
    <mergeCell ref="P26:R27"/>
    <mergeCell ref="I18:O18"/>
    <mergeCell ref="P16:R16"/>
    <mergeCell ref="I28:K28"/>
    <mergeCell ref="I17:O17"/>
    <mergeCell ref="S13:X13"/>
    <mergeCell ref="S17:X17"/>
    <mergeCell ref="P18:R18"/>
    <mergeCell ref="S14:X14"/>
    <mergeCell ref="T25:X25"/>
    <mergeCell ref="S18:X18"/>
    <mergeCell ref="I4:X4"/>
    <mergeCell ref="S7:U7"/>
    <mergeCell ref="V7:X7"/>
    <mergeCell ref="C7:E11"/>
    <mergeCell ref="F7:H7"/>
    <mergeCell ref="I7:L7"/>
    <mergeCell ref="F10:H10"/>
    <mergeCell ref="O9:R9"/>
    <mergeCell ref="M10:N10"/>
    <mergeCell ref="S8:U8"/>
    <mergeCell ref="S9:U9"/>
    <mergeCell ref="O10:R10"/>
    <mergeCell ref="S10:U10"/>
    <mergeCell ref="V10:X10"/>
    <mergeCell ref="S11:U11"/>
    <mergeCell ref="V8:X8"/>
    <mergeCell ref="M11:N11"/>
    <mergeCell ref="V11:X11"/>
    <mergeCell ref="O11:R11"/>
    <mergeCell ref="O8:R8"/>
    <mergeCell ref="V9:X9"/>
    <mergeCell ref="S16:X16"/>
    <mergeCell ref="F15:X15"/>
    <mergeCell ref="E29:G29"/>
    <mergeCell ref="S28:T28"/>
    <mergeCell ref="S29:T29"/>
    <mergeCell ref="A3:A18"/>
    <mergeCell ref="C16:E18"/>
    <mergeCell ref="C12:E12"/>
    <mergeCell ref="C13:E14"/>
    <mergeCell ref="C15:E15"/>
    <mergeCell ref="C3:E3"/>
    <mergeCell ref="C4:E4"/>
    <mergeCell ref="C6:E6"/>
    <mergeCell ref="F4:H4"/>
    <mergeCell ref="C5:E5"/>
    <mergeCell ref="B3:B11"/>
    <mergeCell ref="F17:H17"/>
    <mergeCell ref="F18:H18"/>
    <mergeCell ref="F11:H11"/>
    <mergeCell ref="F16:H16"/>
    <mergeCell ref="F12:N12"/>
    <mergeCell ref="F8:H8"/>
    <mergeCell ref="M8:N8"/>
    <mergeCell ref="I9:L9"/>
  </mergeCells>
  <phoneticPr fontId="2"/>
  <pageMargins left="0.38" right="0.32" top="0.78740157480314965" bottom="0.19685039370078741" header="0.51181102362204722" footer="0.19685039370078741"/>
  <pageSetup paperSize="9" scale="96" orientation="landscape" errors="blank" r:id="rId1"/>
  <headerFooter alignWithMargins="0">
    <oddFooter xml:space="preserve">&amp;R&amp;P / &amp;N </oddFooter>
  </headerFooter>
  <rowBreaks count="2" manualBreakCount="2">
    <brk id="23" max="24" man="1"/>
    <brk id="48" max="2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7"/>
  <sheetViews>
    <sheetView view="pageBreakPreview" zoomScale="60" zoomScaleNormal="70" workbookViewId="0">
      <selection activeCell="B1" sqref="B1"/>
    </sheetView>
  </sheetViews>
  <sheetFormatPr defaultRowHeight="21" customHeight="1"/>
  <cols>
    <col min="1" max="1" width="1.625" style="109" customWidth="1"/>
    <col min="2" max="2" width="19.25" style="109" customWidth="1"/>
    <col min="3" max="3" width="8.5" style="109" customWidth="1"/>
    <col min="4" max="11" width="9.25" style="109" customWidth="1"/>
    <col min="12" max="12" width="10.125" style="109" customWidth="1"/>
    <col min="13" max="14" width="9.25" style="109" customWidth="1"/>
    <col min="15" max="15" width="9.25" style="110" customWidth="1"/>
    <col min="16" max="16384" width="9" style="109"/>
  </cols>
  <sheetData>
    <row r="1" spans="1:33" ht="21" customHeight="1">
      <c r="A1" s="108" t="s">
        <v>205</v>
      </c>
      <c r="U1" s="189"/>
      <c r="V1" s="189"/>
      <c r="W1" s="189"/>
      <c r="X1" s="189"/>
      <c r="Y1" s="189"/>
      <c r="Z1" s="189"/>
      <c r="AA1" s="189"/>
      <c r="AB1" s="189"/>
      <c r="AC1" s="189"/>
      <c r="AD1" s="189"/>
      <c r="AE1" s="189"/>
      <c r="AF1" s="189"/>
      <c r="AG1" s="189"/>
    </row>
    <row r="2" spans="1:33" ht="25.5" customHeight="1" thickBot="1">
      <c r="A2" s="108"/>
      <c r="T2" s="135"/>
      <c r="U2" s="175"/>
      <c r="V2" s="175" t="s">
        <v>204</v>
      </c>
      <c r="W2" s="175" t="s">
        <v>206</v>
      </c>
      <c r="X2" s="175" t="s">
        <v>207</v>
      </c>
      <c r="Y2" s="175" t="s">
        <v>208</v>
      </c>
      <c r="Z2" s="175" t="s">
        <v>209</v>
      </c>
      <c r="AA2" s="175" t="s">
        <v>210</v>
      </c>
      <c r="AB2" s="175" t="s">
        <v>211</v>
      </c>
      <c r="AC2" s="175" t="s">
        <v>212</v>
      </c>
      <c r="AD2" s="175" t="s">
        <v>213</v>
      </c>
      <c r="AE2" s="175" t="s">
        <v>214</v>
      </c>
      <c r="AF2" s="175" t="s">
        <v>243</v>
      </c>
      <c r="AG2" s="175"/>
    </row>
    <row r="3" spans="1:33" ht="27" customHeight="1" thickBot="1">
      <c r="B3" s="111" t="s">
        <v>155</v>
      </c>
      <c r="C3" s="112"/>
      <c r="D3" s="113"/>
      <c r="I3" s="526" t="s">
        <v>199</v>
      </c>
      <c r="J3" s="527"/>
      <c r="K3" s="514"/>
      <c r="L3" s="514"/>
      <c r="M3" s="514"/>
      <c r="N3" s="514"/>
      <c r="O3" s="515"/>
      <c r="P3" s="512" t="str">
        <f>IFERROR(VLOOKUP(K3,$U$3:$AF$6,12,FALSE),"")</f>
        <v/>
      </c>
      <c r="Q3" s="513"/>
      <c r="T3" s="135"/>
      <c r="U3" s="175" t="s">
        <v>200</v>
      </c>
      <c r="V3" s="175">
        <v>1</v>
      </c>
      <c r="W3" s="175">
        <v>1</v>
      </c>
      <c r="X3" s="175">
        <v>1</v>
      </c>
      <c r="Y3" s="175">
        <v>1</v>
      </c>
      <c r="Z3" s="175">
        <f>IF(OR($O$21="該当",$O$22="該当"),1,0)</f>
        <v>1</v>
      </c>
      <c r="AA3" s="175">
        <f>$M$39</f>
        <v>0</v>
      </c>
      <c r="AB3" s="175">
        <f>IF($V$65="OK",1,0)</f>
        <v>1</v>
      </c>
      <c r="AC3" s="175">
        <v>1</v>
      </c>
      <c r="AD3" s="175">
        <f>$S$39</f>
        <v>0</v>
      </c>
      <c r="AE3" s="175">
        <f>IF($W$65="OK",1,0)</f>
        <v>1</v>
      </c>
      <c r="AF3" s="175" t="str">
        <f>IF(PRODUCT(V3:AB3)=1,"算定可","算定不可")</f>
        <v>算定不可</v>
      </c>
      <c r="AG3" s="175"/>
    </row>
    <row r="4" spans="1:33" ht="32.25" customHeight="1" thickBot="1">
      <c r="G4" s="517" t="s">
        <v>248</v>
      </c>
      <c r="H4" s="517"/>
      <c r="I4" s="517"/>
      <c r="J4" s="518"/>
      <c r="K4" s="514"/>
      <c r="L4" s="514"/>
      <c r="M4" s="514"/>
      <c r="N4" s="514"/>
      <c r="O4" s="515"/>
      <c r="P4" s="512" t="str">
        <f>IFERROR(VLOOKUP(K4,$U$3:$AF7,12,FALSE),"")</f>
        <v/>
      </c>
      <c r="Q4" s="513"/>
      <c r="R4" s="164"/>
      <c r="S4" s="164"/>
      <c r="T4" s="135"/>
      <c r="U4" s="175" t="s">
        <v>201</v>
      </c>
      <c r="V4" s="175">
        <v>1</v>
      </c>
      <c r="W4" s="175">
        <v>1</v>
      </c>
      <c r="X4" s="175">
        <v>1</v>
      </c>
      <c r="Y4" s="175">
        <v>1</v>
      </c>
      <c r="Z4" s="175">
        <f t="shared" ref="Z4:Z7" si="0">IF(OR($O$21="該当",$O$22="該当"),1,0)</f>
        <v>1</v>
      </c>
      <c r="AA4" s="175">
        <f t="shared" ref="AA4:AA7" si="1">$M$39</f>
        <v>0</v>
      </c>
      <c r="AB4" s="175">
        <f t="shared" ref="AB4:AB7" si="2">IF($V$65="OK",1,0)</f>
        <v>1</v>
      </c>
      <c r="AC4" s="175">
        <v>1</v>
      </c>
      <c r="AD4" s="175">
        <f t="shared" ref="AD4:AD7" si="3">$S$39</f>
        <v>0</v>
      </c>
      <c r="AE4" s="175">
        <f t="shared" ref="AE4:AE7" si="4">IF($W$65="OK",1,0)</f>
        <v>1</v>
      </c>
      <c r="AF4" s="175" t="str">
        <f>IF(Z4+AA4&gt;=1,"算定可","算定不可")</f>
        <v>算定可</v>
      </c>
      <c r="AG4" s="175"/>
    </row>
    <row r="5" spans="1:33" s="114" customFormat="1" ht="21" customHeight="1">
      <c r="O5" s="115"/>
      <c r="P5" s="516" t="s">
        <v>255</v>
      </c>
      <c r="Q5" s="516"/>
      <c r="R5" s="516"/>
      <c r="S5" s="516"/>
      <c r="T5" s="167"/>
      <c r="U5" s="176" t="s">
        <v>202</v>
      </c>
      <c r="V5" s="175">
        <v>1</v>
      </c>
      <c r="W5" s="175">
        <v>1</v>
      </c>
      <c r="X5" s="175">
        <v>1</v>
      </c>
      <c r="Y5" s="175">
        <v>1</v>
      </c>
      <c r="Z5" s="175">
        <f t="shared" si="0"/>
        <v>1</v>
      </c>
      <c r="AA5" s="175">
        <f t="shared" si="1"/>
        <v>0</v>
      </c>
      <c r="AB5" s="175">
        <f t="shared" si="2"/>
        <v>1</v>
      </c>
      <c r="AC5" s="175">
        <v>1</v>
      </c>
      <c r="AD5" s="175">
        <f t="shared" si="3"/>
        <v>0</v>
      </c>
      <c r="AE5" s="175">
        <f t="shared" si="4"/>
        <v>1</v>
      </c>
      <c r="AF5" s="176" t="str">
        <f>IF(AB5=1,"算定可","算定不可")</f>
        <v>算定可</v>
      </c>
      <c r="AG5" s="176"/>
    </row>
    <row r="6" spans="1:33" ht="22.5" customHeight="1">
      <c r="A6" s="114" t="s">
        <v>215</v>
      </c>
      <c r="P6" s="516"/>
      <c r="Q6" s="516"/>
      <c r="R6" s="516"/>
      <c r="S6" s="516"/>
      <c r="T6" s="135"/>
      <c r="U6" s="175" t="s">
        <v>203</v>
      </c>
      <c r="V6" s="175">
        <v>1</v>
      </c>
      <c r="W6" s="175">
        <v>1</v>
      </c>
      <c r="X6" s="175">
        <v>1</v>
      </c>
      <c r="Y6" s="175">
        <v>1</v>
      </c>
      <c r="Z6" s="175">
        <f t="shared" si="0"/>
        <v>1</v>
      </c>
      <c r="AA6" s="175">
        <f t="shared" si="1"/>
        <v>0</v>
      </c>
      <c r="AB6" s="175">
        <f t="shared" si="2"/>
        <v>1</v>
      </c>
      <c r="AC6" s="175">
        <v>1</v>
      </c>
      <c r="AD6" s="175">
        <f t="shared" si="3"/>
        <v>0</v>
      </c>
      <c r="AE6" s="175">
        <f t="shared" si="4"/>
        <v>1</v>
      </c>
      <c r="AF6" s="175" t="str">
        <f>IF(AD6*AE6=1,"算定可","算定不可")</f>
        <v>算定不可</v>
      </c>
      <c r="AG6" s="175" t="s">
        <v>249</v>
      </c>
    </row>
    <row r="7" spans="1:33" ht="27.75" customHeight="1" thickBot="1">
      <c r="B7" s="195" t="s">
        <v>256</v>
      </c>
      <c r="N7" s="116" t="s">
        <v>184</v>
      </c>
      <c r="P7" s="516"/>
      <c r="Q7" s="516"/>
      <c r="R7" s="516"/>
      <c r="S7" s="516"/>
      <c r="T7" s="135"/>
      <c r="U7" s="175" t="s">
        <v>247</v>
      </c>
      <c r="V7" s="175">
        <v>1</v>
      </c>
      <c r="W7" s="175">
        <v>1</v>
      </c>
      <c r="X7" s="175">
        <v>1</v>
      </c>
      <c r="Y7" s="175">
        <v>1</v>
      </c>
      <c r="Z7" s="175">
        <f t="shared" si="0"/>
        <v>1</v>
      </c>
      <c r="AA7" s="175">
        <f t="shared" si="1"/>
        <v>0</v>
      </c>
      <c r="AB7" s="175">
        <f t="shared" si="2"/>
        <v>1</v>
      </c>
      <c r="AC7" s="175">
        <v>2</v>
      </c>
      <c r="AD7" s="175">
        <f t="shared" si="3"/>
        <v>0</v>
      </c>
      <c r="AE7" s="175">
        <f t="shared" si="4"/>
        <v>1</v>
      </c>
      <c r="AF7" s="175" t="str">
        <f>IF(AG7=1,"算定可","算定不可")</f>
        <v>算定可</v>
      </c>
      <c r="AG7" s="175">
        <f>IF(O23="該当",1,"")</f>
        <v>1</v>
      </c>
    </row>
    <row r="8" spans="1:33" ht="25.5" customHeight="1">
      <c r="B8" s="528"/>
      <c r="C8" s="529"/>
      <c r="D8" s="117" t="s">
        <v>168</v>
      </c>
      <c r="E8" s="117" t="s">
        <v>185</v>
      </c>
      <c r="F8" s="117" t="s">
        <v>170</v>
      </c>
      <c r="G8" s="117" t="s">
        <v>171</v>
      </c>
      <c r="H8" s="117" t="s">
        <v>172</v>
      </c>
      <c r="I8" s="117" t="s">
        <v>173</v>
      </c>
      <c r="J8" s="117" t="s">
        <v>174</v>
      </c>
      <c r="K8" s="117" t="s">
        <v>175</v>
      </c>
      <c r="L8" s="117" t="s">
        <v>176</v>
      </c>
      <c r="M8" s="117" t="s">
        <v>177</v>
      </c>
      <c r="N8" s="117" t="s">
        <v>178</v>
      </c>
      <c r="O8" s="118" t="s">
        <v>186</v>
      </c>
      <c r="T8" s="135"/>
      <c r="U8" s="175"/>
      <c r="V8" s="177" t="s">
        <v>225</v>
      </c>
      <c r="W8" s="177" t="s">
        <v>227</v>
      </c>
      <c r="X8" s="177" t="s">
        <v>231</v>
      </c>
      <c r="Y8" s="177" t="s">
        <v>232</v>
      </c>
      <c r="Z8" s="177" t="s">
        <v>234</v>
      </c>
      <c r="AA8" s="177" t="s">
        <v>235</v>
      </c>
      <c r="AB8" s="177" t="s">
        <v>245</v>
      </c>
      <c r="AC8" s="177" t="s">
        <v>238</v>
      </c>
      <c r="AD8" s="177" t="s">
        <v>235</v>
      </c>
      <c r="AE8" s="177"/>
      <c r="AF8" s="175"/>
      <c r="AG8" s="175"/>
    </row>
    <row r="9" spans="1:33" ht="34.5" customHeight="1" thickBot="1">
      <c r="B9" s="502" t="s">
        <v>187</v>
      </c>
      <c r="C9" s="503"/>
      <c r="D9" s="119"/>
      <c r="E9" s="119"/>
      <c r="F9" s="119"/>
      <c r="G9" s="119"/>
      <c r="H9" s="119"/>
      <c r="I9" s="119"/>
      <c r="J9" s="119"/>
      <c r="K9" s="119"/>
      <c r="L9" s="119"/>
      <c r="M9" s="119"/>
      <c r="N9" s="119"/>
      <c r="O9" s="120">
        <f t="shared" ref="O9:O13" si="5">SUM(D9:N9)</f>
        <v>0</v>
      </c>
      <c r="T9" s="135"/>
      <c r="U9" s="166"/>
      <c r="V9" s="168" t="s">
        <v>226</v>
      </c>
      <c r="W9" s="168" t="s">
        <v>229</v>
      </c>
      <c r="X9" s="168" t="s">
        <v>228</v>
      </c>
      <c r="Y9" s="168" t="s">
        <v>233</v>
      </c>
      <c r="Z9" s="168" t="s">
        <v>236</v>
      </c>
      <c r="AA9" s="168" t="s">
        <v>237</v>
      </c>
      <c r="AB9" s="168"/>
      <c r="AC9" s="168" t="s">
        <v>226</v>
      </c>
      <c r="AD9" s="168" t="s">
        <v>237</v>
      </c>
      <c r="AE9" s="168"/>
      <c r="AF9" s="166"/>
      <c r="AG9" s="166"/>
    </row>
    <row r="10" spans="1:33" ht="34.5" customHeight="1" thickTop="1">
      <c r="B10" s="504" t="s">
        <v>188</v>
      </c>
      <c r="C10" s="505"/>
      <c r="D10" s="121"/>
      <c r="E10" s="121"/>
      <c r="F10" s="121"/>
      <c r="G10" s="121"/>
      <c r="H10" s="121"/>
      <c r="I10" s="121"/>
      <c r="J10" s="121"/>
      <c r="K10" s="121"/>
      <c r="L10" s="121"/>
      <c r="M10" s="121"/>
      <c r="N10" s="121"/>
      <c r="O10" s="122">
        <f t="shared" si="5"/>
        <v>0</v>
      </c>
      <c r="T10" s="135"/>
      <c r="U10" s="166"/>
      <c r="V10" s="168"/>
      <c r="W10" s="168" t="s">
        <v>230</v>
      </c>
      <c r="X10" s="168"/>
      <c r="Y10" s="168"/>
      <c r="Z10" s="168"/>
      <c r="AA10" s="168"/>
      <c r="AB10" s="168"/>
      <c r="AC10" s="168"/>
      <c r="AD10" s="168"/>
      <c r="AE10" s="168"/>
      <c r="AF10" s="166"/>
      <c r="AG10" s="135"/>
    </row>
    <row r="11" spans="1:33" ht="34.5" customHeight="1">
      <c r="B11" s="524" t="s">
        <v>189</v>
      </c>
      <c r="C11" s="525"/>
      <c r="D11" s="123"/>
      <c r="E11" s="123"/>
      <c r="F11" s="123"/>
      <c r="G11" s="123"/>
      <c r="H11" s="123"/>
      <c r="I11" s="123"/>
      <c r="J11" s="123"/>
      <c r="K11" s="123"/>
      <c r="L11" s="123"/>
      <c r="M11" s="123"/>
      <c r="N11" s="123"/>
      <c r="O11" s="124">
        <f t="shared" si="5"/>
        <v>0</v>
      </c>
      <c r="V11" s="164"/>
      <c r="W11" s="164"/>
      <c r="X11" s="164"/>
      <c r="Y11" s="164"/>
      <c r="Z11" s="164"/>
      <c r="AA11" s="164"/>
      <c r="AB11" s="164"/>
      <c r="AC11" s="164"/>
      <c r="AD11" s="164"/>
      <c r="AE11" s="164"/>
    </row>
    <row r="12" spans="1:33" ht="34.5" customHeight="1" thickBot="1">
      <c r="B12" s="506" t="s">
        <v>190</v>
      </c>
      <c r="C12" s="507"/>
      <c r="D12" s="119"/>
      <c r="E12" s="119"/>
      <c r="F12" s="119"/>
      <c r="G12" s="119"/>
      <c r="H12" s="119"/>
      <c r="I12" s="119"/>
      <c r="J12" s="119"/>
      <c r="K12" s="119"/>
      <c r="L12" s="119"/>
      <c r="M12" s="119"/>
      <c r="N12" s="119"/>
      <c r="O12" s="120">
        <f>SUM(D12:N12)</f>
        <v>0</v>
      </c>
      <c r="V12" s="164"/>
      <c r="W12" s="164"/>
      <c r="X12" s="164"/>
      <c r="Y12" s="164"/>
      <c r="Z12" s="164"/>
      <c r="AA12" s="164"/>
      <c r="AB12" s="164"/>
      <c r="AC12" s="164"/>
      <c r="AD12" s="164"/>
      <c r="AE12" s="164"/>
    </row>
    <row r="13" spans="1:33" ht="24.75" customHeight="1" thickTop="1">
      <c r="B13" s="508" t="s">
        <v>191</v>
      </c>
      <c r="C13" s="509"/>
      <c r="D13" s="125">
        <f>SUM(D10:D12)</f>
        <v>0</v>
      </c>
      <c r="E13" s="125">
        <f t="shared" ref="E13:N13" si="6">SUM(E10:E12)</f>
        <v>0</v>
      </c>
      <c r="F13" s="125">
        <f t="shared" si="6"/>
        <v>0</v>
      </c>
      <c r="G13" s="125">
        <f t="shared" si="6"/>
        <v>0</v>
      </c>
      <c r="H13" s="125">
        <f t="shared" si="6"/>
        <v>0</v>
      </c>
      <c r="I13" s="125">
        <f t="shared" si="6"/>
        <v>0</v>
      </c>
      <c r="J13" s="125">
        <f t="shared" si="6"/>
        <v>0</v>
      </c>
      <c r="K13" s="125">
        <f t="shared" si="6"/>
        <v>0</v>
      </c>
      <c r="L13" s="125">
        <f t="shared" si="6"/>
        <v>0</v>
      </c>
      <c r="M13" s="125">
        <f t="shared" si="6"/>
        <v>0</v>
      </c>
      <c r="N13" s="125">
        <f t="shared" si="6"/>
        <v>0</v>
      </c>
      <c r="O13" s="122">
        <f t="shared" si="5"/>
        <v>0</v>
      </c>
    </row>
    <row r="14" spans="1:33" ht="24.75" customHeight="1" thickBot="1">
      <c r="B14" s="510" t="s">
        <v>192</v>
      </c>
      <c r="C14" s="511"/>
      <c r="D14" s="126" t="str">
        <f>IFERROR(D10/D9,"")</f>
        <v/>
      </c>
      <c r="E14" s="126" t="str">
        <f t="shared" ref="E14:N14" si="7">IFERROR(E10/E9,"")</f>
        <v/>
      </c>
      <c r="F14" s="126" t="str">
        <f t="shared" si="7"/>
        <v/>
      </c>
      <c r="G14" s="126" t="str">
        <f t="shared" si="7"/>
        <v/>
      </c>
      <c r="H14" s="126" t="str">
        <f t="shared" si="7"/>
        <v/>
      </c>
      <c r="I14" s="126" t="str">
        <f t="shared" si="7"/>
        <v/>
      </c>
      <c r="J14" s="126" t="str">
        <f t="shared" si="7"/>
        <v/>
      </c>
      <c r="K14" s="126" t="str">
        <f t="shared" si="7"/>
        <v/>
      </c>
      <c r="L14" s="126" t="str">
        <f t="shared" si="7"/>
        <v/>
      </c>
      <c r="M14" s="126" t="str">
        <f t="shared" si="7"/>
        <v/>
      </c>
      <c r="N14" s="126" t="str">
        <f t="shared" si="7"/>
        <v/>
      </c>
      <c r="O14" s="127" t="str">
        <f>IFERROR(O10/O9,"")</f>
        <v/>
      </c>
    </row>
    <row r="15" spans="1:33" ht="24.75" customHeight="1" thickBot="1">
      <c r="B15" s="490" t="s">
        <v>193</v>
      </c>
      <c r="C15" s="491"/>
      <c r="D15" s="126" t="str">
        <f>IFERROR(D13/D9,"")</f>
        <v/>
      </c>
      <c r="E15" s="126" t="str">
        <f t="shared" ref="E15:N15" si="8">IFERROR(E13/E9,"")</f>
        <v/>
      </c>
      <c r="F15" s="126" t="str">
        <f t="shared" si="8"/>
        <v/>
      </c>
      <c r="G15" s="126" t="str">
        <f t="shared" si="8"/>
        <v/>
      </c>
      <c r="H15" s="126" t="str">
        <f t="shared" si="8"/>
        <v/>
      </c>
      <c r="I15" s="126" t="str">
        <f t="shared" si="8"/>
        <v/>
      </c>
      <c r="J15" s="126" t="str">
        <f t="shared" si="8"/>
        <v/>
      </c>
      <c r="K15" s="126" t="str">
        <f t="shared" si="8"/>
        <v/>
      </c>
      <c r="L15" s="126" t="str">
        <f t="shared" si="8"/>
        <v/>
      </c>
      <c r="M15" s="126" t="str">
        <f t="shared" si="8"/>
        <v/>
      </c>
      <c r="N15" s="126" t="str">
        <f t="shared" si="8"/>
        <v/>
      </c>
      <c r="O15" s="128" t="str">
        <f>IFERROR(O13/O9,"")</f>
        <v/>
      </c>
    </row>
    <row r="16" spans="1:33" ht="21" customHeight="1">
      <c r="B16" s="129"/>
      <c r="C16" s="129"/>
      <c r="D16" s="130"/>
      <c r="E16" s="130"/>
      <c r="F16" s="130"/>
      <c r="G16" s="130"/>
      <c r="H16" s="130"/>
      <c r="I16" s="130"/>
      <c r="J16" s="130"/>
      <c r="K16" s="130"/>
      <c r="L16" s="130"/>
      <c r="M16" s="130"/>
      <c r="N16" s="130"/>
      <c r="O16" s="131"/>
    </row>
    <row r="17" spans="2:15" ht="36" customHeight="1">
      <c r="B17" s="519" t="s">
        <v>250</v>
      </c>
      <c r="C17" s="519"/>
      <c r="D17" s="169"/>
      <c r="E17" s="169"/>
      <c r="F17" s="169"/>
      <c r="G17" s="169"/>
      <c r="H17" s="169"/>
      <c r="I17" s="169"/>
      <c r="J17" s="169"/>
      <c r="K17" s="169"/>
      <c r="L17" s="169"/>
      <c r="M17" s="169"/>
      <c r="N17" s="169"/>
      <c r="O17" s="192">
        <f>SUM(D17:N17)</f>
        <v>0</v>
      </c>
    </row>
    <row r="18" spans="2:15" ht="33" customHeight="1">
      <c r="B18" s="492" t="s">
        <v>251</v>
      </c>
      <c r="C18" s="492"/>
      <c r="D18" s="193" t="str">
        <f>IFERROR(D17/D9,"")</f>
        <v/>
      </c>
      <c r="E18" s="193" t="str">
        <f t="shared" ref="E18:O18" si="9">IFERROR(E17/E9,"")</f>
        <v/>
      </c>
      <c r="F18" s="193" t="str">
        <f t="shared" si="9"/>
        <v/>
      </c>
      <c r="G18" s="193" t="str">
        <f t="shared" si="9"/>
        <v/>
      </c>
      <c r="H18" s="193" t="str">
        <f t="shared" si="9"/>
        <v/>
      </c>
      <c r="I18" s="193" t="str">
        <f t="shared" si="9"/>
        <v/>
      </c>
      <c r="J18" s="193" t="str">
        <f t="shared" si="9"/>
        <v/>
      </c>
      <c r="K18" s="193" t="str">
        <f t="shared" si="9"/>
        <v/>
      </c>
      <c r="L18" s="193" t="str">
        <f t="shared" si="9"/>
        <v/>
      </c>
      <c r="M18" s="193" t="str">
        <f t="shared" si="9"/>
        <v/>
      </c>
      <c r="N18" s="193" t="str">
        <f t="shared" si="9"/>
        <v/>
      </c>
      <c r="O18" s="193" t="str">
        <f t="shared" si="9"/>
        <v/>
      </c>
    </row>
    <row r="19" spans="2:15" ht="140.25" customHeight="1" thickBot="1"/>
    <row r="20" spans="2:15" ht="38.25" customHeight="1">
      <c r="C20" s="492"/>
      <c r="D20" s="492"/>
      <c r="E20" s="492"/>
      <c r="F20" s="492"/>
      <c r="G20" s="492"/>
      <c r="H20" s="492" t="s">
        <v>194</v>
      </c>
      <c r="I20" s="492"/>
      <c r="J20" s="493" t="s">
        <v>195</v>
      </c>
      <c r="K20" s="494"/>
      <c r="L20" s="495" t="s">
        <v>196</v>
      </c>
      <c r="M20" s="495"/>
      <c r="O20" s="132" t="s">
        <v>183</v>
      </c>
    </row>
    <row r="21" spans="2:15" ht="38.25" customHeight="1" thickBot="1">
      <c r="C21" s="496" t="s">
        <v>197</v>
      </c>
      <c r="D21" s="496"/>
      <c r="E21" s="496"/>
      <c r="F21" s="496"/>
      <c r="G21" s="496"/>
      <c r="H21" s="497">
        <v>0.3</v>
      </c>
      <c r="I21" s="497"/>
      <c r="J21" s="498">
        <f>COUNTIF($D$9:$N$9,"&gt;0")</f>
        <v>0</v>
      </c>
      <c r="K21" s="499"/>
      <c r="L21" s="500" t="str">
        <f>O14</f>
        <v/>
      </c>
      <c r="M21" s="501"/>
      <c r="N21" s="481"/>
      <c r="O21" s="133" t="str">
        <f>IFERROR(IF(L21&gt;=H21,"該当","非該当"),"")</f>
        <v>該当</v>
      </c>
    </row>
    <row r="22" spans="2:15" ht="42.75" customHeight="1" thickTop="1" thickBot="1">
      <c r="C22" s="482" t="s">
        <v>198</v>
      </c>
      <c r="D22" s="482"/>
      <c r="E22" s="482"/>
      <c r="F22" s="482"/>
      <c r="G22" s="482"/>
      <c r="H22" s="483">
        <v>0.5</v>
      </c>
      <c r="I22" s="483"/>
      <c r="J22" s="484">
        <f>COUNTIF($D$9:$N$9,"&gt;0")</f>
        <v>0</v>
      </c>
      <c r="K22" s="485"/>
      <c r="L22" s="486" t="str">
        <f>O15</f>
        <v/>
      </c>
      <c r="M22" s="487"/>
      <c r="N22" s="481"/>
      <c r="O22" s="170" t="str">
        <f>IFERROR(IF(L22&gt;=H22,"該当","非該当"),"")</f>
        <v>該当</v>
      </c>
    </row>
    <row r="23" spans="2:15" s="110" customFormat="1" ht="35.25" customHeight="1" thickTop="1" thickBot="1">
      <c r="C23" s="520" t="s">
        <v>252</v>
      </c>
      <c r="D23" s="520"/>
      <c r="E23" s="520"/>
      <c r="F23" s="520"/>
      <c r="G23" s="520"/>
      <c r="H23" s="521">
        <v>0.3</v>
      </c>
      <c r="I23" s="521"/>
      <c r="J23" s="484">
        <f>COUNTIF($D$9:$N$9,"&gt;0")</f>
        <v>0</v>
      </c>
      <c r="K23" s="485"/>
      <c r="L23" s="522" t="str">
        <f>O18</f>
        <v/>
      </c>
      <c r="M23" s="523"/>
      <c r="O23" s="171" t="str">
        <f>IFERROR(IF(L23&gt;=H23,"該当","非該当"),"")</f>
        <v>該当</v>
      </c>
    </row>
    <row r="24" spans="2:15" s="110" customFormat="1" ht="21" hidden="1" customHeight="1">
      <c r="D24" s="134"/>
      <c r="E24" s="134"/>
      <c r="F24" s="134"/>
      <c r="G24" s="134"/>
      <c r="H24" s="134"/>
      <c r="I24" s="134"/>
      <c r="J24" s="134"/>
      <c r="K24" s="134"/>
      <c r="L24" s="134"/>
      <c r="M24" s="134"/>
    </row>
    <row r="25" spans="2:15" s="110" customFormat="1" ht="21" hidden="1" customHeight="1">
      <c r="D25" s="134"/>
      <c r="E25" s="134"/>
      <c r="F25" s="134"/>
      <c r="G25" s="134"/>
      <c r="H25" s="134"/>
      <c r="I25" s="134"/>
      <c r="J25" s="134"/>
      <c r="K25" s="134"/>
      <c r="L25" s="134"/>
      <c r="M25" s="134"/>
    </row>
    <row r="26" spans="2:15" s="110" customFormat="1" ht="21" hidden="1" customHeight="1">
      <c r="D26" s="134"/>
      <c r="E26" s="134"/>
      <c r="F26" s="134"/>
      <c r="G26" s="134"/>
      <c r="H26" s="134"/>
      <c r="I26" s="134"/>
      <c r="J26" s="134"/>
      <c r="K26" s="134"/>
      <c r="L26" s="134"/>
      <c r="M26" s="134"/>
    </row>
    <row r="27" spans="2:15" s="110" customFormat="1" ht="21" hidden="1" customHeight="1">
      <c r="D27" s="134"/>
      <c r="E27" s="134"/>
      <c r="F27" s="134"/>
      <c r="G27" s="134"/>
      <c r="H27" s="134"/>
      <c r="I27" s="134"/>
      <c r="J27" s="134"/>
      <c r="K27" s="134"/>
      <c r="L27" s="134"/>
      <c r="M27" s="134"/>
    </row>
    <row r="28" spans="2:15" s="110" customFormat="1" ht="21" hidden="1" customHeight="1">
      <c r="D28" s="134"/>
      <c r="E28" s="134"/>
      <c r="F28" s="134"/>
      <c r="G28" s="134"/>
      <c r="H28" s="134"/>
      <c r="I28" s="134"/>
      <c r="J28" s="134"/>
      <c r="K28" s="134"/>
      <c r="L28" s="134"/>
      <c r="M28" s="134"/>
    </row>
    <row r="29" spans="2:15" ht="21" customHeight="1">
      <c r="B29" s="129"/>
      <c r="C29" s="129"/>
      <c r="D29" s="130"/>
      <c r="E29" s="130"/>
      <c r="F29" s="130"/>
      <c r="G29" s="136"/>
    </row>
    <row r="30" spans="2:15" ht="24.75" customHeight="1">
      <c r="B30" s="178" t="s">
        <v>92</v>
      </c>
      <c r="C30" s="179"/>
      <c r="D30" s="180"/>
      <c r="E30" s="180"/>
      <c r="F30" s="180"/>
      <c r="G30" s="180"/>
      <c r="H30" s="180"/>
      <c r="I30" s="180"/>
      <c r="J30" s="181"/>
      <c r="K30" s="180"/>
    </row>
    <row r="31" spans="2:15" ht="30.75" customHeight="1">
      <c r="B31" s="429"/>
      <c r="C31" s="430"/>
      <c r="D31" s="430"/>
      <c r="E31" s="431"/>
      <c r="F31" s="432"/>
      <c r="G31" s="433"/>
      <c r="H31" s="432" t="s">
        <v>93</v>
      </c>
      <c r="I31" s="434"/>
      <c r="J31" s="432" t="s">
        <v>94</v>
      </c>
      <c r="K31" s="433"/>
      <c r="L31" s="162" t="s">
        <v>224</v>
      </c>
    </row>
    <row r="32" spans="2:15" ht="27.75" customHeight="1">
      <c r="B32" s="435" t="s">
        <v>12</v>
      </c>
      <c r="C32" s="436"/>
      <c r="D32" s="436"/>
      <c r="E32" s="436"/>
      <c r="F32" s="432" t="s">
        <v>95</v>
      </c>
      <c r="G32" s="433"/>
      <c r="H32" s="439"/>
      <c r="I32" s="440"/>
      <c r="J32" s="441"/>
      <c r="K32" s="442"/>
      <c r="L32" s="488">
        <f>H32+J33</f>
        <v>0</v>
      </c>
    </row>
    <row r="33" spans="1:26" ht="27.75" customHeight="1">
      <c r="B33" s="437"/>
      <c r="C33" s="438"/>
      <c r="D33" s="438"/>
      <c r="E33" s="438"/>
      <c r="F33" s="432" t="s">
        <v>96</v>
      </c>
      <c r="G33" s="433"/>
      <c r="H33" s="439"/>
      <c r="I33" s="440"/>
      <c r="J33" s="443"/>
      <c r="K33" s="444"/>
      <c r="L33" s="489"/>
    </row>
    <row r="34" spans="1:26" ht="27.75" customHeight="1">
      <c r="A34" s="135"/>
      <c r="B34" s="432" t="s">
        <v>221</v>
      </c>
      <c r="C34" s="434"/>
      <c r="D34" s="434"/>
      <c r="E34" s="434"/>
      <c r="F34" s="434"/>
      <c r="G34" s="434"/>
      <c r="H34" s="434"/>
      <c r="I34" s="182"/>
      <c r="J34" s="183"/>
      <c r="K34" s="184"/>
    </row>
    <row r="35" spans="1:26" ht="27.75" customHeight="1">
      <c r="A35" s="135"/>
      <c r="B35" s="185" t="s">
        <v>222</v>
      </c>
      <c r="C35" s="186"/>
      <c r="D35" s="186"/>
      <c r="E35" s="187"/>
      <c r="F35" s="187"/>
      <c r="G35" s="187"/>
      <c r="H35" s="187"/>
      <c r="I35" s="188"/>
      <c r="J35" s="184"/>
      <c r="K35" s="184"/>
      <c r="L35" s="165"/>
      <c r="M35" s="165"/>
      <c r="N35" s="165"/>
      <c r="O35" s="165"/>
      <c r="P35" s="165"/>
      <c r="Q35" s="165"/>
      <c r="R35" s="165"/>
      <c r="S35" s="165"/>
      <c r="T35" s="165"/>
      <c r="U35" s="165"/>
    </row>
    <row r="36" spans="1:26" ht="27.75" customHeight="1">
      <c r="B36" s="178" t="s">
        <v>223</v>
      </c>
      <c r="C36" s="187"/>
      <c r="D36" s="187"/>
      <c r="E36" s="187"/>
      <c r="F36" s="187"/>
      <c r="G36" s="187"/>
      <c r="H36" s="184"/>
      <c r="I36" s="184"/>
      <c r="J36" s="184"/>
      <c r="K36" s="184"/>
      <c r="L36" s="189"/>
      <c r="M36" s="189"/>
      <c r="N36" s="189"/>
      <c r="O36" s="189"/>
      <c r="P36" s="189"/>
      <c r="Q36" s="189"/>
      <c r="R36" s="189"/>
      <c r="S36" s="189"/>
      <c r="T36" s="189"/>
      <c r="U36" s="189"/>
      <c r="V36" s="190"/>
      <c r="W36" s="190"/>
      <c r="X36" s="190"/>
    </row>
    <row r="37" spans="1:26" ht="21" hidden="1" customHeight="1">
      <c r="B37" s="163"/>
      <c r="C37" s="163"/>
      <c r="D37" s="163"/>
      <c r="E37" s="163"/>
      <c r="F37" s="163"/>
      <c r="G37" s="163"/>
      <c r="H37" s="163"/>
      <c r="I37" s="163"/>
      <c r="L37" s="189" t="s">
        <v>239</v>
      </c>
      <c r="M37" s="189"/>
      <c r="N37" s="189"/>
      <c r="O37" s="189"/>
      <c r="P37" s="189" t="s">
        <v>240</v>
      </c>
      <c r="Q37" s="189"/>
      <c r="R37" s="189"/>
      <c r="S37" s="189"/>
      <c r="T37" s="189"/>
      <c r="U37" s="189"/>
      <c r="V37" s="190"/>
      <c r="W37" s="190"/>
      <c r="X37" s="190"/>
    </row>
    <row r="38" spans="1:26" ht="32.25" customHeight="1">
      <c r="B38" s="480" t="s">
        <v>216</v>
      </c>
      <c r="C38" s="480"/>
      <c r="D38" s="480"/>
      <c r="E38" s="480"/>
      <c r="F38" s="480"/>
      <c r="G38" s="480"/>
      <c r="H38" s="445"/>
      <c r="I38" s="445"/>
      <c r="J38" s="162" t="s">
        <v>218</v>
      </c>
      <c r="L38" s="189" t="s">
        <v>219</v>
      </c>
      <c r="M38" s="189">
        <f>IFERROR(IF(AND(H32&gt;=3,H39&gt;=1),H38/50,MAX(H38/40,1)),"")</f>
        <v>1</v>
      </c>
      <c r="N38" s="189">
        <f>IF(M38&gt;1,2,0)</f>
        <v>0</v>
      </c>
      <c r="O38" s="189"/>
      <c r="P38" s="189" t="s">
        <v>241</v>
      </c>
      <c r="Q38" s="189" t="s">
        <v>242</v>
      </c>
      <c r="R38" s="189" t="s">
        <v>244</v>
      </c>
      <c r="S38" s="189" t="s">
        <v>243</v>
      </c>
      <c r="T38" s="189"/>
      <c r="U38" s="189"/>
      <c r="V38" s="190"/>
      <c r="W38" s="190"/>
      <c r="X38" s="190"/>
    </row>
    <row r="39" spans="1:26" ht="30.75" customHeight="1">
      <c r="B39" s="162" t="s">
        <v>217</v>
      </c>
      <c r="C39" s="162"/>
      <c r="D39" s="162"/>
      <c r="E39" s="162"/>
      <c r="F39" s="162"/>
      <c r="G39" s="162"/>
      <c r="H39" s="445"/>
      <c r="I39" s="445"/>
      <c r="J39" s="162" t="s">
        <v>218</v>
      </c>
      <c r="L39" s="189" t="s">
        <v>220</v>
      </c>
      <c r="M39" s="189">
        <f>IF(AND(I34="該当",L32&gt;=M38,H32&gt;=N38),1,0)</f>
        <v>0</v>
      </c>
      <c r="N39" s="189"/>
      <c r="O39" s="189"/>
      <c r="P39" s="189">
        <f>IF(H38&lt;=80,1,0)</f>
        <v>1</v>
      </c>
      <c r="Q39" s="194">
        <f>H38/40+1</f>
        <v>1</v>
      </c>
      <c r="R39" s="189">
        <f>IF(L32&gt;=Q39,1,0)</f>
        <v>0</v>
      </c>
      <c r="S39" s="189">
        <f>P39*R39</f>
        <v>0</v>
      </c>
      <c r="T39" s="189"/>
      <c r="U39" s="189"/>
      <c r="V39" s="190"/>
      <c r="W39" s="190"/>
      <c r="X39" s="190"/>
    </row>
    <row r="40" spans="1:26" ht="15" customHeight="1">
      <c r="L40" s="189"/>
      <c r="M40" s="189"/>
      <c r="N40" s="189"/>
      <c r="O40" s="189"/>
      <c r="P40" s="189"/>
      <c r="Q40" s="189"/>
      <c r="R40" s="189"/>
      <c r="S40" s="189"/>
      <c r="T40" s="189"/>
      <c r="U40" s="189"/>
      <c r="V40" s="190"/>
      <c r="W40" s="190"/>
      <c r="X40" s="190"/>
    </row>
    <row r="41" spans="1:26" ht="21" customHeight="1">
      <c r="L41" s="190"/>
      <c r="M41" s="190"/>
      <c r="N41" s="190"/>
      <c r="O41" s="191"/>
      <c r="P41" s="190"/>
      <c r="Q41" s="190"/>
      <c r="R41" s="190"/>
      <c r="S41" s="190"/>
      <c r="T41" s="190"/>
      <c r="U41" s="190"/>
      <c r="V41" s="190"/>
      <c r="W41" s="190"/>
      <c r="X41" s="190"/>
    </row>
    <row r="42" spans="1:26" ht="21" customHeight="1">
      <c r="B42" s="195" t="s">
        <v>257</v>
      </c>
      <c r="L42" s="190"/>
      <c r="M42" s="190"/>
      <c r="N42" s="190"/>
      <c r="O42" s="191"/>
      <c r="P42" s="190"/>
      <c r="Q42" s="190"/>
      <c r="R42" s="190"/>
      <c r="S42" s="190"/>
      <c r="T42" s="190"/>
      <c r="U42" s="190"/>
      <c r="V42" s="190"/>
      <c r="W42" s="190"/>
      <c r="X42" s="190"/>
    </row>
    <row r="43" spans="1:26" ht="21" customHeight="1">
      <c r="B43" s="478" t="s">
        <v>156</v>
      </c>
      <c r="C43" s="478"/>
      <c r="D43" s="478"/>
      <c r="E43" s="479"/>
      <c r="F43" s="479"/>
      <c r="G43" s="479"/>
      <c r="H43" s="479"/>
      <c r="I43" s="479"/>
      <c r="J43" s="479"/>
      <c r="K43" s="89"/>
      <c r="L43" s="89"/>
      <c r="M43" s="89"/>
      <c r="N43" s="89"/>
      <c r="O43" s="89"/>
      <c r="P43" s="89"/>
      <c r="Q43" s="90"/>
      <c r="R43" s="90"/>
      <c r="S43" s="91"/>
      <c r="T43" s="91"/>
      <c r="U43" s="91"/>
      <c r="V43" s="91"/>
      <c r="W43" s="91"/>
      <c r="X43" s="91"/>
      <c r="Y43" s="91"/>
    </row>
    <row r="44" spans="1:26" ht="16.5" hidden="1" customHeight="1">
      <c r="B44" s="92"/>
      <c r="C44" s="92"/>
      <c r="D44" s="92"/>
      <c r="E44" s="92"/>
      <c r="F44" s="92"/>
      <c r="G44" s="92"/>
      <c r="H44" s="92"/>
      <c r="I44" s="92"/>
      <c r="J44" s="92"/>
      <c r="K44" s="92"/>
      <c r="L44" s="92"/>
      <c r="M44" s="92"/>
      <c r="N44" s="92"/>
      <c r="O44" s="92"/>
      <c r="P44" s="92"/>
      <c r="Q44" s="92"/>
      <c r="R44" s="92"/>
      <c r="S44" s="92"/>
      <c r="T44" s="92"/>
      <c r="U44" s="92"/>
      <c r="V44" s="92"/>
      <c r="W44" s="92"/>
      <c r="X44" s="92"/>
      <c r="Y44" s="92"/>
      <c r="Z44" s="93"/>
    </row>
    <row r="45" spans="1:26" ht="21" hidden="1" customHeight="1">
      <c r="B45" s="94"/>
      <c r="C45" s="94"/>
      <c r="D45" s="94"/>
      <c r="E45" s="94"/>
      <c r="F45" s="94"/>
      <c r="G45" s="94"/>
      <c r="H45" s="94"/>
      <c r="I45" s="94"/>
      <c r="J45" s="94"/>
      <c r="K45" s="94"/>
      <c r="L45" s="94"/>
      <c r="M45" s="94"/>
      <c r="N45" s="94"/>
      <c r="O45" s="94"/>
      <c r="P45" s="94"/>
      <c r="Q45" s="94"/>
      <c r="R45" s="94"/>
      <c r="S45" s="94"/>
      <c r="T45" s="94"/>
      <c r="U45" s="94"/>
      <c r="V45" s="94"/>
      <c r="W45" s="95"/>
      <c r="X45" s="95"/>
      <c r="Y45" s="96"/>
    </row>
    <row r="46" spans="1:26" ht="21" customHeight="1">
      <c r="B46" s="459"/>
      <c r="C46" s="157" t="s">
        <v>97</v>
      </c>
      <c r="D46" s="158"/>
      <c r="E46" s="158"/>
      <c r="F46" s="158"/>
      <c r="G46" s="158"/>
      <c r="H46" s="158"/>
      <c r="I46" s="158"/>
      <c r="J46" s="158"/>
      <c r="K46" s="158"/>
      <c r="L46" s="158"/>
      <c r="M46" s="158"/>
      <c r="N46" s="158"/>
      <c r="O46" s="158"/>
      <c r="P46" s="159"/>
      <c r="Q46" s="462" t="s">
        <v>157</v>
      </c>
      <c r="R46" s="97"/>
      <c r="S46" s="465" t="s">
        <v>103</v>
      </c>
      <c r="T46" s="465"/>
      <c r="U46" s="466"/>
      <c r="V46" s="467" t="s">
        <v>158</v>
      </c>
      <c r="W46" s="467" t="s">
        <v>159</v>
      </c>
    </row>
    <row r="47" spans="1:26" ht="21" customHeight="1">
      <c r="B47" s="460"/>
      <c r="C47" s="470" t="s">
        <v>98</v>
      </c>
      <c r="D47" s="471"/>
      <c r="E47" s="471"/>
      <c r="F47" s="474"/>
      <c r="G47" s="446" t="s">
        <v>99</v>
      </c>
      <c r="H47" s="447"/>
      <c r="I47" s="447"/>
      <c r="J47" s="172"/>
      <c r="K47" s="446" t="s">
        <v>100</v>
      </c>
      <c r="L47" s="447"/>
      <c r="M47" s="447"/>
      <c r="N47" s="172"/>
      <c r="O47" s="476" t="s">
        <v>101</v>
      </c>
      <c r="P47" s="476" t="s">
        <v>102</v>
      </c>
      <c r="Q47" s="463"/>
      <c r="R47" s="477" t="s">
        <v>160</v>
      </c>
      <c r="S47" s="454" t="s">
        <v>161</v>
      </c>
      <c r="T47" s="453" t="s">
        <v>162</v>
      </c>
      <c r="U47" s="453" t="s">
        <v>163</v>
      </c>
      <c r="V47" s="468"/>
      <c r="W47" s="468"/>
    </row>
    <row r="48" spans="1:26" ht="21" customHeight="1">
      <c r="B48" s="460"/>
      <c r="C48" s="472"/>
      <c r="D48" s="473"/>
      <c r="E48" s="473"/>
      <c r="F48" s="475"/>
      <c r="G48" s="448"/>
      <c r="H48" s="449"/>
      <c r="I48" s="449"/>
      <c r="J48" s="173"/>
      <c r="K48" s="448"/>
      <c r="L48" s="449"/>
      <c r="M48" s="449"/>
      <c r="N48" s="173"/>
      <c r="O48" s="463"/>
      <c r="P48" s="463"/>
      <c r="Q48" s="463"/>
      <c r="R48" s="477"/>
      <c r="S48" s="454"/>
      <c r="T48" s="454"/>
      <c r="U48" s="454"/>
      <c r="V48" s="468"/>
      <c r="W48" s="468"/>
    </row>
    <row r="49" spans="2:23" ht="43.5" customHeight="1">
      <c r="B49" s="461"/>
      <c r="C49" s="138" t="s">
        <v>164</v>
      </c>
      <c r="D49" s="145" t="s">
        <v>165</v>
      </c>
      <c r="E49" s="143" t="s">
        <v>166</v>
      </c>
      <c r="F49" s="137"/>
      <c r="G49" s="138" t="s">
        <v>164</v>
      </c>
      <c r="H49" s="145" t="s">
        <v>165</v>
      </c>
      <c r="I49" s="143" t="s">
        <v>166</v>
      </c>
      <c r="J49" s="137"/>
      <c r="K49" s="138" t="s">
        <v>164</v>
      </c>
      <c r="L49" s="145" t="s">
        <v>165</v>
      </c>
      <c r="M49" s="143" t="s">
        <v>166</v>
      </c>
      <c r="N49" s="137"/>
      <c r="O49" s="464"/>
      <c r="P49" s="464"/>
      <c r="Q49" s="464"/>
      <c r="R49" s="477"/>
      <c r="S49" s="455"/>
      <c r="T49" s="455"/>
      <c r="U49" s="455"/>
      <c r="V49" s="469"/>
      <c r="W49" s="469"/>
    </row>
    <row r="50" spans="2:23" ht="21" hidden="1" customHeight="1">
      <c r="B50" s="98" t="s">
        <v>167</v>
      </c>
      <c r="C50" s="99">
        <v>5</v>
      </c>
      <c r="D50" s="146">
        <v>1</v>
      </c>
      <c r="E50" s="144">
        <v>34</v>
      </c>
      <c r="F50" s="100">
        <f>SUM(C50:E50)</f>
        <v>40</v>
      </c>
      <c r="G50" s="146">
        <v>5</v>
      </c>
      <c r="H50" s="154">
        <v>1</v>
      </c>
      <c r="I50" s="144">
        <v>44</v>
      </c>
      <c r="J50" s="100">
        <f>SUM(G50:I50)</f>
        <v>50</v>
      </c>
      <c r="K50" s="146">
        <v>5</v>
      </c>
      <c r="L50" s="154">
        <v>5</v>
      </c>
      <c r="M50" s="144">
        <v>50</v>
      </c>
      <c r="N50" s="100">
        <f>SUM(K50:M50)</f>
        <v>60</v>
      </c>
      <c r="O50" s="99">
        <v>30</v>
      </c>
      <c r="P50" s="99">
        <v>30</v>
      </c>
      <c r="Q50" s="100">
        <f>F50+J50+N50+O50+P50</f>
        <v>210</v>
      </c>
      <c r="R50" s="100">
        <f>SUM(N50)</f>
        <v>60</v>
      </c>
      <c r="S50" s="100">
        <f>O50+P50</f>
        <v>60</v>
      </c>
      <c r="T50" s="100">
        <f t="shared" ref="T50:T61" si="10">C50+G50+K50</f>
        <v>15</v>
      </c>
      <c r="U50" s="100" t="str">
        <f t="shared" ref="U50" si="11">IF($E$6="登録を受けている事業所",D50+H50+L50,"非該当")</f>
        <v>非該当</v>
      </c>
      <c r="V50" s="101">
        <f>IF($E$6="登録を受けている事業所",(S50+T50+U50)/Q50,(S50+T50)/Q50)</f>
        <v>0.35714285714285715</v>
      </c>
      <c r="W50" s="102">
        <f>IF($E$6="登録を受けている事業所",(R50+S50+T50+U50-L50-K50)/Q50,(R50+S50+T50-K50)/Q50)</f>
        <v>0.61904761904761907</v>
      </c>
    </row>
    <row r="51" spans="2:23" ht="21" customHeight="1">
      <c r="B51" s="174" t="s">
        <v>168</v>
      </c>
      <c r="C51" s="142"/>
      <c r="D51" s="147"/>
      <c r="E51" s="139"/>
      <c r="F51" s="100">
        <f>SUM(C51:E51)</f>
        <v>0</v>
      </c>
      <c r="G51" s="141"/>
      <c r="H51" s="155"/>
      <c r="I51" s="139"/>
      <c r="J51" s="100">
        <f t="shared" ref="J51:J61" si="12">SUM(G51:I51)</f>
        <v>0</v>
      </c>
      <c r="K51" s="141"/>
      <c r="L51" s="155"/>
      <c r="M51" s="139"/>
      <c r="N51" s="100">
        <f t="shared" ref="N51:N61" si="13">SUM(K51:M51)</f>
        <v>0</v>
      </c>
      <c r="O51" s="103"/>
      <c r="P51" s="103"/>
      <c r="Q51" s="100">
        <f t="shared" ref="Q51:Q62" si="14">F51+J51+N51+O51+P51</f>
        <v>0</v>
      </c>
      <c r="R51" s="100">
        <f>N51</f>
        <v>0</v>
      </c>
      <c r="S51" s="100">
        <f>O51+P51</f>
        <v>0</v>
      </c>
      <c r="T51" s="100">
        <f>C51+G51+K51</f>
        <v>0</v>
      </c>
      <c r="U51" s="100" t="str">
        <f>IF($E$43="登録を受けている事業所",D51+H51+L51,"非該当")</f>
        <v>非該当</v>
      </c>
      <c r="V51" s="101" t="str">
        <f>IFERROR(IF($E$6="登録を受けている事業所",(S51+T51+U51)/Q51,(S51+T51)/Q51),"")</f>
        <v/>
      </c>
      <c r="W51" s="102" t="str">
        <f>IFERROR(IF($E$6="登録を受けている事業所",(R51+S51+T51+U51-L51-K51)/Q51,(R51+S51+T51-K51)/Q51),"")</f>
        <v/>
      </c>
    </row>
    <row r="52" spans="2:23" ht="21" customHeight="1">
      <c r="B52" s="104" t="s">
        <v>169</v>
      </c>
      <c r="C52" s="140"/>
      <c r="D52" s="148"/>
      <c r="E52" s="139"/>
      <c r="F52" s="100">
        <f t="shared" ref="F52:F61" si="15">SUM(C52:E52)</f>
        <v>0</v>
      </c>
      <c r="G52" s="141"/>
      <c r="H52" s="155"/>
      <c r="I52" s="139"/>
      <c r="J52" s="100">
        <f t="shared" si="12"/>
        <v>0</v>
      </c>
      <c r="K52" s="141"/>
      <c r="L52" s="155"/>
      <c r="M52" s="139"/>
      <c r="N52" s="100">
        <f t="shared" si="13"/>
        <v>0</v>
      </c>
      <c r="O52" s="103"/>
      <c r="P52" s="103"/>
      <c r="Q52" s="100">
        <f t="shared" si="14"/>
        <v>0</v>
      </c>
      <c r="R52" s="100">
        <f t="shared" ref="R52:R62" si="16">N52</f>
        <v>0</v>
      </c>
      <c r="S52" s="100">
        <f t="shared" ref="S52:S61" si="17">O52+P52</f>
        <v>0</v>
      </c>
      <c r="T52" s="100">
        <f t="shared" si="10"/>
        <v>0</v>
      </c>
      <c r="U52" s="100" t="str">
        <f t="shared" ref="U52:U62" si="18">IF($E$43="登録を受けている事業所",D52+H52+L52,"非該当")</f>
        <v>非該当</v>
      </c>
      <c r="V52" s="101" t="str">
        <f t="shared" ref="V52:V62" si="19">IFERROR(IF($E$6="登録を受けている事業所",(S52+T52+U52)/Q52,(S52+T52)/Q52),"")</f>
        <v/>
      </c>
      <c r="W52" s="102" t="str">
        <f t="shared" ref="W52:W62" si="20">IFERROR(IF($E$6="登録を受けている事業所",(R52+S52+T52+U52-L52-K52)/Q52,(R52+S52+T52-K52)/Q52),"")</f>
        <v/>
      </c>
    </row>
    <row r="53" spans="2:23" ht="21" customHeight="1">
      <c r="B53" s="174" t="s">
        <v>170</v>
      </c>
      <c r="C53" s="141"/>
      <c r="D53" s="148"/>
      <c r="E53" s="139"/>
      <c r="F53" s="100">
        <f t="shared" si="15"/>
        <v>0</v>
      </c>
      <c r="G53" s="141"/>
      <c r="H53" s="155"/>
      <c r="I53" s="139"/>
      <c r="J53" s="100">
        <f t="shared" si="12"/>
        <v>0</v>
      </c>
      <c r="K53" s="141"/>
      <c r="L53" s="155"/>
      <c r="M53" s="139"/>
      <c r="N53" s="100">
        <f t="shared" si="13"/>
        <v>0</v>
      </c>
      <c r="O53" s="103"/>
      <c r="P53" s="103"/>
      <c r="Q53" s="100">
        <f t="shared" si="14"/>
        <v>0</v>
      </c>
      <c r="R53" s="100">
        <f t="shared" si="16"/>
        <v>0</v>
      </c>
      <c r="S53" s="100">
        <f t="shared" si="17"/>
        <v>0</v>
      </c>
      <c r="T53" s="100">
        <f t="shared" si="10"/>
        <v>0</v>
      </c>
      <c r="U53" s="100" t="str">
        <f t="shared" si="18"/>
        <v>非該当</v>
      </c>
      <c r="V53" s="101" t="str">
        <f t="shared" si="19"/>
        <v/>
      </c>
      <c r="W53" s="102" t="str">
        <f t="shared" si="20"/>
        <v/>
      </c>
    </row>
    <row r="54" spans="2:23" ht="21" customHeight="1">
      <c r="B54" s="104" t="s">
        <v>171</v>
      </c>
      <c r="C54" s="141"/>
      <c r="D54" s="148"/>
      <c r="E54" s="139"/>
      <c r="F54" s="100">
        <f>SUM(C54:E54)</f>
        <v>0</v>
      </c>
      <c r="G54" s="141"/>
      <c r="H54" s="155"/>
      <c r="I54" s="139"/>
      <c r="J54" s="100">
        <f t="shared" si="12"/>
        <v>0</v>
      </c>
      <c r="K54" s="141"/>
      <c r="L54" s="155"/>
      <c r="M54" s="139"/>
      <c r="N54" s="100">
        <f t="shared" si="13"/>
        <v>0</v>
      </c>
      <c r="O54" s="103"/>
      <c r="P54" s="103"/>
      <c r="Q54" s="100">
        <f t="shared" si="14"/>
        <v>0</v>
      </c>
      <c r="R54" s="100">
        <f t="shared" si="16"/>
        <v>0</v>
      </c>
      <c r="S54" s="100">
        <f t="shared" si="17"/>
        <v>0</v>
      </c>
      <c r="T54" s="100">
        <f>C54+G54+K54</f>
        <v>0</v>
      </c>
      <c r="U54" s="100" t="str">
        <f>IF($E$43="登録を受けている事業所",D54+H54+L54,"非該当")</f>
        <v>非該当</v>
      </c>
      <c r="V54" s="101" t="str">
        <f t="shared" si="19"/>
        <v/>
      </c>
      <c r="W54" s="102" t="str">
        <f t="shared" si="20"/>
        <v/>
      </c>
    </row>
    <row r="55" spans="2:23" ht="21" customHeight="1">
      <c r="B55" s="174" t="s">
        <v>172</v>
      </c>
      <c r="C55" s="141"/>
      <c r="D55" s="148"/>
      <c r="E55" s="139"/>
      <c r="F55" s="100">
        <f t="shared" si="15"/>
        <v>0</v>
      </c>
      <c r="G55" s="141"/>
      <c r="H55" s="155"/>
      <c r="I55" s="139"/>
      <c r="J55" s="100">
        <f t="shared" si="12"/>
        <v>0</v>
      </c>
      <c r="K55" s="141"/>
      <c r="L55" s="155"/>
      <c r="M55" s="139"/>
      <c r="N55" s="100">
        <f t="shared" si="13"/>
        <v>0</v>
      </c>
      <c r="O55" s="103"/>
      <c r="P55" s="103"/>
      <c r="Q55" s="100">
        <f t="shared" si="14"/>
        <v>0</v>
      </c>
      <c r="R55" s="100">
        <f t="shared" si="16"/>
        <v>0</v>
      </c>
      <c r="S55" s="100">
        <f t="shared" si="17"/>
        <v>0</v>
      </c>
      <c r="T55" s="100">
        <f t="shared" si="10"/>
        <v>0</v>
      </c>
      <c r="U55" s="100" t="str">
        <f t="shared" si="18"/>
        <v>非該当</v>
      </c>
      <c r="V55" s="101" t="str">
        <f t="shared" si="19"/>
        <v/>
      </c>
      <c r="W55" s="102" t="str">
        <f t="shared" si="20"/>
        <v/>
      </c>
    </row>
    <row r="56" spans="2:23" ht="21" customHeight="1">
      <c r="B56" s="104" t="s">
        <v>173</v>
      </c>
      <c r="C56" s="141"/>
      <c r="D56" s="148"/>
      <c r="E56" s="139"/>
      <c r="F56" s="100">
        <f t="shared" si="15"/>
        <v>0</v>
      </c>
      <c r="G56" s="141"/>
      <c r="H56" s="155"/>
      <c r="I56" s="139"/>
      <c r="J56" s="100">
        <f t="shared" si="12"/>
        <v>0</v>
      </c>
      <c r="K56" s="141"/>
      <c r="L56" s="155"/>
      <c r="M56" s="139"/>
      <c r="N56" s="100">
        <f t="shared" si="13"/>
        <v>0</v>
      </c>
      <c r="O56" s="103"/>
      <c r="P56" s="103"/>
      <c r="Q56" s="100">
        <f t="shared" si="14"/>
        <v>0</v>
      </c>
      <c r="R56" s="100">
        <f t="shared" si="16"/>
        <v>0</v>
      </c>
      <c r="S56" s="100">
        <f t="shared" si="17"/>
        <v>0</v>
      </c>
      <c r="T56" s="100">
        <f t="shared" si="10"/>
        <v>0</v>
      </c>
      <c r="U56" s="100" t="str">
        <f t="shared" si="18"/>
        <v>非該当</v>
      </c>
      <c r="V56" s="101" t="str">
        <f t="shared" si="19"/>
        <v/>
      </c>
      <c r="W56" s="102" t="str">
        <f t="shared" si="20"/>
        <v/>
      </c>
    </row>
    <row r="57" spans="2:23" ht="21" customHeight="1">
      <c r="B57" s="174" t="s">
        <v>174</v>
      </c>
      <c r="C57" s="141"/>
      <c r="D57" s="148"/>
      <c r="E57" s="139"/>
      <c r="F57" s="100">
        <f t="shared" si="15"/>
        <v>0</v>
      </c>
      <c r="G57" s="141"/>
      <c r="H57" s="155"/>
      <c r="I57" s="139"/>
      <c r="J57" s="100">
        <f t="shared" si="12"/>
        <v>0</v>
      </c>
      <c r="K57" s="141"/>
      <c r="L57" s="155"/>
      <c r="M57" s="139"/>
      <c r="N57" s="100">
        <f t="shared" si="13"/>
        <v>0</v>
      </c>
      <c r="O57" s="103"/>
      <c r="P57" s="103"/>
      <c r="Q57" s="100">
        <f t="shared" si="14"/>
        <v>0</v>
      </c>
      <c r="R57" s="100">
        <f t="shared" si="16"/>
        <v>0</v>
      </c>
      <c r="S57" s="100">
        <f t="shared" si="17"/>
        <v>0</v>
      </c>
      <c r="T57" s="100">
        <f t="shared" si="10"/>
        <v>0</v>
      </c>
      <c r="U57" s="100" t="str">
        <f t="shared" si="18"/>
        <v>非該当</v>
      </c>
      <c r="V57" s="101" t="str">
        <f t="shared" si="19"/>
        <v/>
      </c>
      <c r="W57" s="102" t="str">
        <f t="shared" si="20"/>
        <v/>
      </c>
    </row>
    <row r="58" spans="2:23" ht="21" customHeight="1">
      <c r="B58" s="104" t="s">
        <v>175</v>
      </c>
      <c r="C58" s="140"/>
      <c r="D58" s="148"/>
      <c r="E58" s="139"/>
      <c r="F58" s="100">
        <f t="shared" si="15"/>
        <v>0</v>
      </c>
      <c r="G58" s="141"/>
      <c r="H58" s="155"/>
      <c r="I58" s="139"/>
      <c r="J58" s="100">
        <f t="shared" si="12"/>
        <v>0</v>
      </c>
      <c r="K58" s="141"/>
      <c r="L58" s="155"/>
      <c r="M58" s="139"/>
      <c r="N58" s="100">
        <f t="shared" si="13"/>
        <v>0</v>
      </c>
      <c r="O58" s="103"/>
      <c r="P58" s="103"/>
      <c r="Q58" s="100">
        <f t="shared" si="14"/>
        <v>0</v>
      </c>
      <c r="R58" s="100">
        <f t="shared" si="16"/>
        <v>0</v>
      </c>
      <c r="S58" s="100">
        <f t="shared" si="17"/>
        <v>0</v>
      </c>
      <c r="T58" s="100">
        <f t="shared" si="10"/>
        <v>0</v>
      </c>
      <c r="U58" s="100" t="str">
        <f t="shared" si="18"/>
        <v>非該当</v>
      </c>
      <c r="V58" s="101" t="str">
        <f t="shared" si="19"/>
        <v/>
      </c>
      <c r="W58" s="102" t="str">
        <f t="shared" si="20"/>
        <v/>
      </c>
    </row>
    <row r="59" spans="2:23" ht="21" customHeight="1">
      <c r="B59" s="174" t="s">
        <v>176</v>
      </c>
      <c r="C59" s="142"/>
      <c r="D59" s="147"/>
      <c r="E59" s="139"/>
      <c r="F59" s="100">
        <f t="shared" si="15"/>
        <v>0</v>
      </c>
      <c r="G59" s="141"/>
      <c r="H59" s="155"/>
      <c r="I59" s="139"/>
      <c r="J59" s="100">
        <f t="shared" si="12"/>
        <v>0</v>
      </c>
      <c r="K59" s="141"/>
      <c r="L59" s="155"/>
      <c r="M59" s="139"/>
      <c r="N59" s="100">
        <f t="shared" si="13"/>
        <v>0</v>
      </c>
      <c r="O59" s="103"/>
      <c r="P59" s="103"/>
      <c r="Q59" s="100">
        <f t="shared" si="14"/>
        <v>0</v>
      </c>
      <c r="R59" s="100">
        <f t="shared" si="16"/>
        <v>0</v>
      </c>
      <c r="S59" s="100">
        <f t="shared" si="17"/>
        <v>0</v>
      </c>
      <c r="T59" s="100">
        <f t="shared" si="10"/>
        <v>0</v>
      </c>
      <c r="U59" s="100" t="str">
        <f t="shared" si="18"/>
        <v>非該当</v>
      </c>
      <c r="V59" s="101" t="str">
        <f t="shared" si="19"/>
        <v/>
      </c>
      <c r="W59" s="102" t="str">
        <f t="shared" si="20"/>
        <v/>
      </c>
    </row>
    <row r="60" spans="2:23" ht="21" customHeight="1">
      <c r="B60" s="104" t="s">
        <v>177</v>
      </c>
      <c r="C60" s="142"/>
      <c r="D60" s="147"/>
      <c r="E60" s="139"/>
      <c r="F60" s="100">
        <f t="shared" si="15"/>
        <v>0</v>
      </c>
      <c r="G60" s="141"/>
      <c r="H60" s="155"/>
      <c r="I60" s="139"/>
      <c r="J60" s="100">
        <f t="shared" si="12"/>
        <v>0</v>
      </c>
      <c r="K60" s="141"/>
      <c r="L60" s="155"/>
      <c r="M60" s="139"/>
      <c r="N60" s="100">
        <f t="shared" si="13"/>
        <v>0</v>
      </c>
      <c r="O60" s="103"/>
      <c r="P60" s="103"/>
      <c r="Q60" s="100">
        <f t="shared" si="14"/>
        <v>0</v>
      </c>
      <c r="R60" s="100">
        <f t="shared" si="16"/>
        <v>0</v>
      </c>
      <c r="S60" s="100">
        <f t="shared" si="17"/>
        <v>0</v>
      </c>
      <c r="T60" s="100">
        <f t="shared" si="10"/>
        <v>0</v>
      </c>
      <c r="U60" s="100" t="str">
        <f t="shared" si="18"/>
        <v>非該当</v>
      </c>
      <c r="V60" s="101" t="str">
        <f t="shared" si="19"/>
        <v/>
      </c>
      <c r="W60" s="102" t="str">
        <f t="shared" si="20"/>
        <v/>
      </c>
    </row>
    <row r="61" spans="2:23" ht="21" customHeight="1">
      <c r="B61" s="174" t="s">
        <v>178</v>
      </c>
      <c r="C61" s="142"/>
      <c r="D61" s="147"/>
      <c r="E61" s="139"/>
      <c r="F61" s="100">
        <f t="shared" si="15"/>
        <v>0</v>
      </c>
      <c r="G61" s="141"/>
      <c r="H61" s="155"/>
      <c r="I61" s="139"/>
      <c r="J61" s="100">
        <f t="shared" si="12"/>
        <v>0</v>
      </c>
      <c r="K61" s="141"/>
      <c r="L61" s="155"/>
      <c r="M61" s="139"/>
      <c r="N61" s="100">
        <f t="shared" si="13"/>
        <v>0</v>
      </c>
      <c r="O61" s="103"/>
      <c r="P61" s="103"/>
      <c r="Q61" s="100">
        <f t="shared" si="14"/>
        <v>0</v>
      </c>
      <c r="R61" s="100">
        <f t="shared" si="16"/>
        <v>0</v>
      </c>
      <c r="S61" s="100">
        <f t="shared" si="17"/>
        <v>0</v>
      </c>
      <c r="T61" s="100">
        <f t="shared" si="10"/>
        <v>0</v>
      </c>
      <c r="U61" s="100" t="str">
        <f t="shared" si="18"/>
        <v>非該当</v>
      </c>
      <c r="V61" s="101" t="str">
        <f t="shared" si="19"/>
        <v/>
      </c>
      <c r="W61" s="102" t="str">
        <f t="shared" si="20"/>
        <v/>
      </c>
    </row>
    <row r="62" spans="2:23" ht="21" customHeight="1">
      <c r="B62" s="174" t="s">
        <v>179</v>
      </c>
      <c r="C62" s="149">
        <f>SUM(C51:C61)</f>
        <v>0</v>
      </c>
      <c r="D62" s="150">
        <f>SUM(D51:D61)</f>
        <v>0</v>
      </c>
      <c r="E62" s="151">
        <f>SUM(E51:E61)</f>
        <v>0</v>
      </c>
      <c r="F62" s="100">
        <f t="shared" ref="F62:P62" si="21">SUM(F51:F61)</f>
        <v>0</v>
      </c>
      <c r="G62" s="152">
        <f t="shared" si="21"/>
        <v>0</v>
      </c>
      <c r="H62" s="156">
        <f t="shared" si="21"/>
        <v>0</v>
      </c>
      <c r="I62" s="153">
        <f t="shared" si="21"/>
        <v>0</v>
      </c>
      <c r="J62" s="100">
        <f t="shared" si="21"/>
        <v>0</v>
      </c>
      <c r="K62" s="152">
        <f t="shared" si="21"/>
        <v>0</v>
      </c>
      <c r="L62" s="156">
        <f t="shared" si="21"/>
        <v>0</v>
      </c>
      <c r="M62" s="153">
        <f t="shared" si="21"/>
        <v>0</v>
      </c>
      <c r="N62" s="100">
        <f t="shared" si="21"/>
        <v>0</v>
      </c>
      <c r="O62" s="100">
        <f t="shared" si="21"/>
        <v>0</v>
      </c>
      <c r="P62" s="100">
        <f t="shared" si="21"/>
        <v>0</v>
      </c>
      <c r="Q62" s="100">
        <f t="shared" si="14"/>
        <v>0</v>
      </c>
      <c r="R62" s="100">
        <f t="shared" si="16"/>
        <v>0</v>
      </c>
      <c r="S62" s="100">
        <f t="shared" ref="S62:T62" si="22">SUM(S51:S61)</f>
        <v>0</v>
      </c>
      <c r="T62" s="100">
        <f t="shared" si="22"/>
        <v>0</v>
      </c>
      <c r="U62" s="100" t="str">
        <f t="shared" si="18"/>
        <v>非該当</v>
      </c>
      <c r="V62" s="101" t="str">
        <f t="shared" si="19"/>
        <v/>
      </c>
      <c r="W62" s="102" t="str">
        <f t="shared" si="20"/>
        <v/>
      </c>
    </row>
    <row r="63" spans="2:23" ht="21" customHeight="1">
      <c r="B63" s="427" t="s">
        <v>246</v>
      </c>
      <c r="C63" s="427"/>
      <c r="D63" s="427"/>
      <c r="E63" s="427"/>
      <c r="F63" s="427"/>
      <c r="G63" s="427"/>
      <c r="H63" s="427"/>
      <c r="I63" s="427"/>
      <c r="J63" s="427"/>
      <c r="K63" s="427"/>
      <c r="L63" s="427"/>
      <c r="M63" s="427"/>
      <c r="N63" s="427"/>
      <c r="O63" s="427"/>
      <c r="P63" s="160"/>
      <c r="Q63" s="450" t="s">
        <v>180</v>
      </c>
      <c r="R63" s="451"/>
      <c r="S63" s="451"/>
      <c r="T63" s="452"/>
      <c r="U63" s="456" t="str">
        <f>IF(COUNTIF(Q50:Q61,"&gt;0")&gt;=6,COUNTIF(Q50:Q61,"&gt;0"),"前３月分により算定")</f>
        <v>前３月分により算定</v>
      </c>
      <c r="V63" s="457"/>
      <c r="W63" s="458"/>
    </row>
    <row r="64" spans="2:23" ht="21" customHeight="1">
      <c r="B64" s="428" t="s">
        <v>181</v>
      </c>
      <c r="C64" s="428"/>
      <c r="D64" s="428"/>
      <c r="E64" s="428"/>
      <c r="F64" s="428"/>
      <c r="G64" s="428"/>
      <c r="H64" s="428"/>
      <c r="I64" s="428"/>
      <c r="J64" s="428"/>
      <c r="K64" s="428"/>
      <c r="L64" s="428"/>
      <c r="M64" s="428"/>
      <c r="N64" s="428"/>
      <c r="O64" s="428"/>
      <c r="P64" s="161"/>
      <c r="Q64" s="450" t="s">
        <v>182</v>
      </c>
      <c r="R64" s="451"/>
      <c r="S64" s="451"/>
      <c r="T64" s="451"/>
      <c r="U64" s="452"/>
      <c r="V64" s="105">
        <v>0.2</v>
      </c>
      <c r="W64" s="105">
        <v>0.6</v>
      </c>
    </row>
    <row r="65" spans="2:23" ht="21" customHeight="1">
      <c r="B65" s="428" t="s">
        <v>104</v>
      </c>
      <c r="C65" s="428"/>
      <c r="D65" s="428"/>
      <c r="E65" s="428"/>
      <c r="F65" s="428"/>
      <c r="G65" s="428"/>
      <c r="H65" s="428"/>
      <c r="I65" s="428"/>
      <c r="J65" s="428"/>
      <c r="K65" s="428"/>
      <c r="L65" s="428"/>
      <c r="M65" s="428"/>
      <c r="N65" s="428"/>
      <c r="O65" s="428"/>
      <c r="P65" s="106"/>
      <c r="Q65" s="450" t="s">
        <v>183</v>
      </c>
      <c r="R65" s="451"/>
      <c r="S65" s="451"/>
      <c r="T65" s="451"/>
      <c r="U65" s="452"/>
      <c r="V65" s="107" t="str">
        <f>IF(V62&gt;V64,"OK","NG")</f>
        <v>OK</v>
      </c>
      <c r="W65" s="107" t="str">
        <f>IF(W62&gt;W64,"OK","NG")</f>
        <v>OK</v>
      </c>
    </row>
    <row r="66" spans="2:23" ht="21" customHeight="1">
      <c r="N66" s="110"/>
      <c r="O66" s="109"/>
    </row>
    <row r="67" spans="2:23" ht="21" customHeight="1">
      <c r="N67" s="110"/>
      <c r="O67" s="109"/>
    </row>
  </sheetData>
  <mergeCells count="74">
    <mergeCell ref="P3:Q3"/>
    <mergeCell ref="B65:O65"/>
    <mergeCell ref="K4:O4"/>
    <mergeCell ref="P5:S7"/>
    <mergeCell ref="P4:Q4"/>
    <mergeCell ref="G4:J4"/>
    <mergeCell ref="B17:C17"/>
    <mergeCell ref="B18:C18"/>
    <mergeCell ref="C23:G23"/>
    <mergeCell ref="H23:I23"/>
    <mergeCell ref="J23:K23"/>
    <mergeCell ref="L23:M23"/>
    <mergeCell ref="B11:C11"/>
    <mergeCell ref="I3:J3"/>
    <mergeCell ref="K3:O3"/>
    <mergeCell ref="B8:C8"/>
    <mergeCell ref="B9:C9"/>
    <mergeCell ref="B10:C10"/>
    <mergeCell ref="B12:C12"/>
    <mergeCell ref="B13:C13"/>
    <mergeCell ref="B14:C14"/>
    <mergeCell ref="B15:C15"/>
    <mergeCell ref="C20:G20"/>
    <mergeCell ref="J20:K20"/>
    <mergeCell ref="L20:M20"/>
    <mergeCell ref="C21:G21"/>
    <mergeCell ref="H21:I21"/>
    <mergeCell ref="J21:K21"/>
    <mergeCell ref="L21:M21"/>
    <mergeCell ref="H20:I20"/>
    <mergeCell ref="B43:D43"/>
    <mergeCell ref="E43:J43"/>
    <mergeCell ref="B38:G38"/>
    <mergeCell ref="B34:H34"/>
    <mergeCell ref="N21:N22"/>
    <mergeCell ref="C22:G22"/>
    <mergeCell ref="H22:I22"/>
    <mergeCell ref="J22:K22"/>
    <mergeCell ref="L22:M22"/>
    <mergeCell ref="L32:L33"/>
    <mergeCell ref="B46:B49"/>
    <mergeCell ref="Q46:Q49"/>
    <mergeCell ref="S46:U46"/>
    <mergeCell ref="V46:V49"/>
    <mergeCell ref="W46:W49"/>
    <mergeCell ref="C47:E48"/>
    <mergeCell ref="F47:F48"/>
    <mergeCell ref="K47:M48"/>
    <mergeCell ref="O47:O49"/>
    <mergeCell ref="P47:P49"/>
    <mergeCell ref="R47:R49"/>
    <mergeCell ref="S47:S49"/>
    <mergeCell ref="Q65:U65"/>
    <mergeCell ref="T47:T49"/>
    <mergeCell ref="U47:U49"/>
    <mergeCell ref="Q63:T63"/>
    <mergeCell ref="U63:W63"/>
    <mergeCell ref="Q64:U64"/>
    <mergeCell ref="B63:O63"/>
    <mergeCell ref="B64:O64"/>
    <mergeCell ref="B31:E31"/>
    <mergeCell ref="F31:G31"/>
    <mergeCell ref="H31:I31"/>
    <mergeCell ref="J31:K31"/>
    <mergeCell ref="B32:E33"/>
    <mergeCell ref="F32:G32"/>
    <mergeCell ref="H32:I32"/>
    <mergeCell ref="J32:K32"/>
    <mergeCell ref="F33:G33"/>
    <mergeCell ref="H33:I33"/>
    <mergeCell ref="J33:K33"/>
    <mergeCell ref="H39:I39"/>
    <mergeCell ref="H38:I38"/>
    <mergeCell ref="G47:I48"/>
  </mergeCells>
  <phoneticPr fontId="2"/>
  <conditionalFormatting sqref="O21:O23">
    <cfRule type="containsText" dxfId="1" priority="2" stopIfTrue="1" operator="containsText" text="非該当">
      <formula>NOT(ISERROR(SEARCH("非該当",O21)))</formula>
    </cfRule>
  </conditionalFormatting>
  <conditionalFormatting sqref="D51:D62 H51:H62 L51:L62">
    <cfRule type="expression" dxfId="0" priority="1">
      <formula>$E$6="登録を受けていない事業所"</formula>
    </cfRule>
  </conditionalFormatting>
  <dataValidations count="5">
    <dataValidation type="list" allowBlank="1" showInputMessage="1" showErrorMessage="1" sqref="E43:J43">
      <formula1>"登録を受けている事業所,登録を受けていない"</formula1>
    </dataValidation>
    <dataValidation type="list" allowBlank="1" showInputMessage="1" showErrorMessage="1" sqref="K3:O3">
      <formula1>$U$3:$U$8</formula1>
    </dataValidation>
    <dataValidation type="decimal" allowBlank="1" showInputMessage="1" showErrorMessage="1" sqref="H38:I39 H32:I33 H36:I36 J33:K36">
      <formula1>0</formula1>
      <formula2>999</formula2>
    </dataValidation>
    <dataValidation type="list" allowBlank="1" showInputMessage="1" showErrorMessage="1" sqref="I34:I35">
      <formula1>"該当,非該当"</formula1>
    </dataValidation>
    <dataValidation type="list" allowBlank="1" showInputMessage="1" showErrorMessage="1" sqref="K4:O4">
      <formula1>"加算Ⅲ,加算Ⅴ"</formula1>
    </dataValidation>
  </dataValidations>
  <printOptions horizontalCentered="1" verticalCentered="1"/>
  <pageMargins left="0.35433070866141736" right="0.19685039370078741" top="0.31496062992125984" bottom="0.23622047244094491" header="0.19685039370078741" footer="0.19685039370078741"/>
  <pageSetup paperSize="9" scale="38" orientation="landscape" blackAndWhite="1"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6"/>
  <sheetViews>
    <sheetView zoomScaleNormal="100" workbookViewId="0"/>
  </sheetViews>
  <sheetFormatPr defaultRowHeight="12"/>
  <cols>
    <col min="1" max="1" width="16.75" style="86" customWidth="1"/>
    <col min="2" max="2" width="5.5" style="64" customWidth="1"/>
    <col min="3" max="3" width="13.25" style="64" customWidth="1"/>
    <col min="4" max="34" width="3.125" style="64" customWidth="1"/>
    <col min="35" max="35" width="6.375" style="64" customWidth="1"/>
    <col min="36" max="36" width="7.625" style="64" customWidth="1"/>
    <col min="37" max="16384" width="9" style="64"/>
  </cols>
  <sheetData>
    <row r="1" spans="1:36" ht="16.5" customHeight="1">
      <c r="A1" s="63" t="s">
        <v>105</v>
      </c>
      <c r="AJ1" s="65" t="s">
        <v>106</v>
      </c>
    </row>
    <row r="2" spans="1:36" ht="18.75" customHeight="1">
      <c r="A2" s="63" t="s">
        <v>107</v>
      </c>
      <c r="AJ2" s="65" t="s">
        <v>137</v>
      </c>
    </row>
    <row r="3" spans="1:36" ht="18.75" customHeight="1" thickBot="1">
      <c r="A3" s="532" t="s">
        <v>136</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row>
    <row r="4" spans="1:36" ht="19.5" customHeight="1">
      <c r="A4" s="539" t="s">
        <v>108</v>
      </c>
      <c r="B4" s="541" t="s">
        <v>109</v>
      </c>
      <c r="C4" s="533" t="s">
        <v>110</v>
      </c>
      <c r="D4" s="66">
        <v>1</v>
      </c>
      <c r="E4" s="67">
        <v>2</v>
      </c>
      <c r="F4" s="67">
        <v>3</v>
      </c>
      <c r="G4" s="67">
        <v>4</v>
      </c>
      <c r="H4" s="67">
        <v>5</v>
      </c>
      <c r="I4" s="67">
        <v>6</v>
      </c>
      <c r="J4" s="67">
        <v>7</v>
      </c>
      <c r="K4" s="67">
        <v>8</v>
      </c>
      <c r="L4" s="67">
        <v>9</v>
      </c>
      <c r="M4" s="67">
        <v>10</v>
      </c>
      <c r="N4" s="67">
        <v>11</v>
      </c>
      <c r="O4" s="67">
        <v>12</v>
      </c>
      <c r="P4" s="67">
        <v>13</v>
      </c>
      <c r="Q4" s="67">
        <v>14</v>
      </c>
      <c r="R4" s="67">
        <v>15</v>
      </c>
      <c r="S4" s="67">
        <v>16</v>
      </c>
      <c r="T4" s="67">
        <v>17</v>
      </c>
      <c r="U4" s="67">
        <v>18</v>
      </c>
      <c r="V4" s="67">
        <v>19</v>
      </c>
      <c r="W4" s="67">
        <v>20</v>
      </c>
      <c r="X4" s="67">
        <v>21</v>
      </c>
      <c r="Y4" s="67">
        <v>22</v>
      </c>
      <c r="Z4" s="67">
        <v>23</v>
      </c>
      <c r="AA4" s="67">
        <v>24</v>
      </c>
      <c r="AB4" s="67">
        <v>25</v>
      </c>
      <c r="AC4" s="67">
        <v>26</v>
      </c>
      <c r="AD4" s="67">
        <v>27</v>
      </c>
      <c r="AE4" s="67">
        <v>28</v>
      </c>
      <c r="AF4" s="67">
        <v>29</v>
      </c>
      <c r="AG4" s="67">
        <v>30</v>
      </c>
      <c r="AH4" s="68">
        <v>31</v>
      </c>
      <c r="AI4" s="535" t="s">
        <v>111</v>
      </c>
      <c r="AJ4" s="537" t="s">
        <v>112</v>
      </c>
    </row>
    <row r="5" spans="1:36" ht="19.5" customHeight="1">
      <c r="A5" s="540"/>
      <c r="B5" s="542"/>
      <c r="C5" s="534"/>
      <c r="D5" s="69" t="s">
        <v>135</v>
      </c>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1"/>
      <c r="AI5" s="536"/>
      <c r="AJ5" s="538"/>
    </row>
    <row r="6" spans="1:36" ht="18" customHeight="1">
      <c r="A6" s="69" t="s">
        <v>113</v>
      </c>
      <c r="B6" s="72"/>
      <c r="C6" s="73"/>
      <c r="D6" s="74"/>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6"/>
      <c r="AI6" s="77">
        <f t="shared" ref="AI6:AI25" si="0">SUM(D6:AH6)</f>
        <v>0</v>
      </c>
      <c r="AJ6" s="78"/>
    </row>
    <row r="7" spans="1:36" ht="18" customHeight="1">
      <c r="A7" s="69" t="s">
        <v>114</v>
      </c>
      <c r="B7" s="72"/>
      <c r="C7" s="73"/>
      <c r="D7" s="74"/>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6"/>
      <c r="AI7" s="77">
        <f t="shared" si="0"/>
        <v>0</v>
      </c>
      <c r="AJ7" s="530"/>
    </row>
    <row r="8" spans="1:36" ht="18" customHeight="1">
      <c r="A8" s="69"/>
      <c r="B8" s="72"/>
      <c r="C8" s="73"/>
      <c r="D8" s="74"/>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6"/>
      <c r="AI8" s="77">
        <f t="shared" si="0"/>
        <v>0</v>
      </c>
      <c r="AJ8" s="530"/>
    </row>
    <row r="9" spans="1:36" ht="18" customHeight="1">
      <c r="A9" s="69"/>
      <c r="B9" s="72"/>
      <c r="C9" s="73"/>
      <c r="D9" s="74"/>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6"/>
      <c r="AI9" s="77">
        <f t="shared" si="0"/>
        <v>0</v>
      </c>
      <c r="AJ9" s="530"/>
    </row>
    <row r="10" spans="1:36" ht="18" customHeight="1">
      <c r="A10" s="69"/>
      <c r="B10" s="72"/>
      <c r="C10" s="73"/>
      <c r="D10" s="74"/>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6"/>
      <c r="AI10" s="77">
        <f t="shared" si="0"/>
        <v>0</v>
      </c>
      <c r="AJ10" s="530"/>
    </row>
    <row r="11" spans="1:36" ht="18" customHeight="1">
      <c r="A11" s="69"/>
      <c r="B11" s="72"/>
      <c r="C11" s="73"/>
      <c r="D11" s="74"/>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6"/>
      <c r="AI11" s="77">
        <f t="shared" si="0"/>
        <v>0</v>
      </c>
      <c r="AJ11" s="530"/>
    </row>
    <row r="12" spans="1:36" ht="18" customHeight="1">
      <c r="A12" s="69"/>
      <c r="B12" s="72"/>
      <c r="C12" s="73"/>
      <c r="D12" s="74"/>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6"/>
      <c r="AI12" s="77">
        <f t="shared" si="0"/>
        <v>0</v>
      </c>
      <c r="AJ12" s="530"/>
    </row>
    <row r="13" spans="1:36" ht="18" customHeight="1">
      <c r="A13" s="69"/>
      <c r="B13" s="72"/>
      <c r="C13" s="73"/>
      <c r="D13" s="74"/>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6"/>
      <c r="AI13" s="77">
        <f t="shared" si="0"/>
        <v>0</v>
      </c>
      <c r="AJ13" s="530"/>
    </row>
    <row r="14" spans="1:36" ht="18" customHeight="1">
      <c r="A14" s="69"/>
      <c r="B14" s="72"/>
      <c r="C14" s="73"/>
      <c r="D14" s="74"/>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6"/>
      <c r="AI14" s="77">
        <f t="shared" si="0"/>
        <v>0</v>
      </c>
      <c r="AJ14" s="530"/>
    </row>
    <row r="15" spans="1:36" ht="18" customHeight="1">
      <c r="A15" s="69"/>
      <c r="B15" s="72"/>
      <c r="C15" s="73"/>
      <c r="D15" s="74"/>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6"/>
      <c r="AI15" s="77">
        <f t="shared" si="0"/>
        <v>0</v>
      </c>
      <c r="AJ15" s="530"/>
    </row>
    <row r="16" spans="1:36" ht="18" customHeight="1">
      <c r="A16" s="69"/>
      <c r="B16" s="72"/>
      <c r="C16" s="73"/>
      <c r="D16" s="74"/>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6"/>
      <c r="AI16" s="77">
        <f t="shared" si="0"/>
        <v>0</v>
      </c>
      <c r="AJ16" s="530"/>
    </row>
    <row r="17" spans="1:36" ht="18" customHeight="1">
      <c r="A17" s="69"/>
      <c r="B17" s="72"/>
      <c r="C17" s="73"/>
      <c r="D17" s="74"/>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6"/>
      <c r="AI17" s="77">
        <f t="shared" si="0"/>
        <v>0</v>
      </c>
      <c r="AJ17" s="530"/>
    </row>
    <row r="18" spans="1:36" ht="18" customHeight="1">
      <c r="A18" s="69"/>
      <c r="B18" s="72"/>
      <c r="C18" s="73"/>
      <c r="D18" s="74"/>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6"/>
      <c r="AI18" s="77">
        <f t="shared" si="0"/>
        <v>0</v>
      </c>
      <c r="AJ18" s="530"/>
    </row>
    <row r="19" spans="1:36" ht="18" customHeight="1">
      <c r="A19" s="69"/>
      <c r="B19" s="72"/>
      <c r="C19" s="73"/>
      <c r="D19" s="74"/>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6"/>
      <c r="AI19" s="77">
        <f t="shared" si="0"/>
        <v>0</v>
      </c>
      <c r="AJ19" s="530"/>
    </row>
    <row r="20" spans="1:36" ht="18" customHeight="1">
      <c r="A20" s="69"/>
      <c r="B20" s="72"/>
      <c r="C20" s="73"/>
      <c r="D20" s="74"/>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6"/>
      <c r="AI20" s="77">
        <f t="shared" si="0"/>
        <v>0</v>
      </c>
      <c r="AJ20" s="530"/>
    </row>
    <row r="21" spans="1:36" ht="18" customHeight="1">
      <c r="A21" s="69"/>
      <c r="B21" s="72"/>
      <c r="C21" s="73"/>
      <c r="D21" s="74"/>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6"/>
      <c r="AI21" s="77">
        <f t="shared" si="0"/>
        <v>0</v>
      </c>
      <c r="AJ21" s="530"/>
    </row>
    <row r="22" spans="1:36" ht="18" customHeight="1">
      <c r="A22" s="69"/>
      <c r="B22" s="72"/>
      <c r="C22" s="73"/>
      <c r="D22" s="74"/>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6"/>
      <c r="AI22" s="77">
        <f t="shared" si="0"/>
        <v>0</v>
      </c>
      <c r="AJ22" s="530"/>
    </row>
    <row r="23" spans="1:36" ht="18" customHeight="1">
      <c r="A23" s="69"/>
      <c r="B23" s="72"/>
      <c r="C23" s="73"/>
      <c r="D23" s="74"/>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6"/>
      <c r="AI23" s="77">
        <f t="shared" si="0"/>
        <v>0</v>
      </c>
      <c r="AJ23" s="530"/>
    </row>
    <row r="24" spans="1:36" ht="18" customHeight="1">
      <c r="A24" s="69"/>
      <c r="B24" s="72"/>
      <c r="C24" s="73"/>
      <c r="D24" s="74"/>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6"/>
      <c r="AI24" s="77">
        <f t="shared" si="0"/>
        <v>0</v>
      </c>
      <c r="AJ24" s="530"/>
    </row>
    <row r="25" spans="1:36" ht="18" customHeight="1" thickBot="1">
      <c r="A25" s="79"/>
      <c r="B25" s="80"/>
      <c r="C25" s="81"/>
      <c r="D25" s="82"/>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4"/>
      <c r="AI25" s="85">
        <f t="shared" si="0"/>
        <v>0</v>
      </c>
      <c r="AJ25" s="531"/>
    </row>
    <row r="26" spans="1:36" ht="6.75" customHeight="1"/>
    <row r="27" spans="1:36" ht="15.75" customHeight="1">
      <c r="A27" s="543" t="s">
        <v>115</v>
      </c>
      <c r="B27" s="543"/>
      <c r="C27" s="543"/>
      <c r="D27" s="543"/>
      <c r="E27" s="543"/>
      <c r="F27" s="543"/>
      <c r="G27" s="543"/>
      <c r="H27" s="543"/>
      <c r="I27" s="543"/>
      <c r="J27" s="543"/>
      <c r="K27" s="543"/>
      <c r="L27" s="543"/>
      <c r="M27" s="543"/>
      <c r="N27" s="543"/>
      <c r="O27" s="543"/>
      <c r="P27" s="543"/>
      <c r="Q27" s="543"/>
      <c r="R27" s="543"/>
      <c r="S27" s="543"/>
      <c r="T27" s="543"/>
      <c r="U27" s="543"/>
      <c r="V27" s="543"/>
      <c r="W27" s="543"/>
      <c r="X27" s="543"/>
      <c r="Y27" s="543"/>
      <c r="Z27" s="543"/>
      <c r="AA27" s="543"/>
      <c r="AB27" s="543"/>
      <c r="AC27" s="543"/>
      <c r="AD27" s="543"/>
      <c r="AE27" s="543"/>
      <c r="AF27" s="543"/>
      <c r="AG27" s="543"/>
      <c r="AH27" s="543"/>
      <c r="AI27" s="543"/>
      <c r="AJ27" s="543"/>
    </row>
    <row r="28" spans="1:36" ht="15.75" customHeight="1">
      <c r="A28" s="63" t="s">
        <v>116</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row>
    <row r="29" spans="1:36" ht="15.75" customHeight="1">
      <c r="A29" s="543" t="s">
        <v>117</v>
      </c>
      <c r="B29" s="543"/>
      <c r="C29" s="543"/>
      <c r="D29" s="543"/>
      <c r="E29" s="543"/>
      <c r="F29" s="543"/>
      <c r="G29" s="543"/>
      <c r="H29" s="543"/>
      <c r="I29" s="543"/>
      <c r="J29" s="543"/>
      <c r="K29" s="543"/>
      <c r="L29" s="543"/>
      <c r="M29" s="543"/>
      <c r="N29" s="543"/>
      <c r="O29" s="543"/>
      <c r="P29" s="543"/>
      <c r="Q29" s="543"/>
      <c r="R29" s="543"/>
      <c r="S29" s="543"/>
      <c r="T29" s="543"/>
      <c r="U29" s="543"/>
      <c r="V29" s="543"/>
      <c r="W29" s="543"/>
      <c r="X29" s="543"/>
      <c r="Y29" s="543"/>
      <c r="Z29" s="543"/>
      <c r="AA29" s="543"/>
      <c r="AB29" s="543"/>
      <c r="AC29" s="543"/>
      <c r="AD29" s="543"/>
      <c r="AE29" s="543"/>
      <c r="AF29" s="543"/>
      <c r="AG29" s="543"/>
      <c r="AH29" s="543"/>
      <c r="AI29" s="543"/>
      <c r="AJ29" s="543"/>
    </row>
    <row r="30" spans="1:36" ht="15.75" customHeight="1">
      <c r="A30" s="63" t="s">
        <v>118</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row>
    <row r="31" spans="1:36" ht="15.75" customHeight="1">
      <c r="A31" s="543" t="s">
        <v>119</v>
      </c>
      <c r="B31" s="543"/>
      <c r="C31" s="543"/>
      <c r="D31" s="543"/>
      <c r="E31" s="543"/>
      <c r="F31" s="543"/>
      <c r="G31" s="543"/>
      <c r="H31" s="543"/>
      <c r="I31" s="543"/>
      <c r="J31" s="543"/>
      <c r="K31" s="543"/>
      <c r="L31" s="543"/>
      <c r="M31" s="543"/>
      <c r="N31" s="543"/>
      <c r="O31" s="543"/>
      <c r="P31" s="543"/>
      <c r="Q31" s="543"/>
      <c r="R31" s="543"/>
      <c r="S31" s="543"/>
      <c r="T31" s="543"/>
      <c r="U31" s="543"/>
      <c r="V31" s="543"/>
      <c r="W31" s="543"/>
      <c r="X31" s="543"/>
      <c r="Y31" s="543"/>
      <c r="Z31" s="543"/>
      <c r="AA31" s="543"/>
      <c r="AB31" s="543"/>
      <c r="AC31" s="543"/>
      <c r="AD31" s="543"/>
      <c r="AE31" s="543"/>
      <c r="AF31" s="543"/>
      <c r="AG31" s="543"/>
      <c r="AH31" s="543"/>
      <c r="AI31" s="543"/>
      <c r="AJ31" s="543"/>
    </row>
    <row r="32" spans="1:36" ht="15.75" customHeight="1">
      <c r="A32" s="543" t="s">
        <v>120</v>
      </c>
      <c r="B32" s="543"/>
      <c r="C32" s="543"/>
      <c r="D32" s="543"/>
      <c r="E32" s="543"/>
      <c r="F32" s="543"/>
      <c r="G32" s="543"/>
      <c r="H32" s="543"/>
      <c r="I32" s="543"/>
      <c r="J32" s="543"/>
      <c r="K32" s="543"/>
      <c r="L32" s="543"/>
      <c r="M32" s="543"/>
      <c r="N32" s="543"/>
      <c r="O32" s="543"/>
      <c r="P32" s="543"/>
      <c r="Q32" s="543"/>
      <c r="R32" s="543"/>
      <c r="S32" s="543"/>
      <c r="T32" s="543"/>
      <c r="U32" s="543"/>
      <c r="V32" s="543"/>
      <c r="W32" s="543"/>
      <c r="X32" s="543"/>
      <c r="Y32" s="543"/>
      <c r="Z32" s="543"/>
      <c r="AA32" s="543"/>
      <c r="AB32" s="543"/>
      <c r="AC32" s="543"/>
      <c r="AD32" s="543"/>
      <c r="AE32" s="543"/>
      <c r="AF32" s="543"/>
      <c r="AG32" s="543"/>
      <c r="AH32" s="543"/>
      <c r="AI32" s="543"/>
      <c r="AJ32" s="543"/>
    </row>
    <row r="33" spans="1:36" ht="15.75" customHeight="1">
      <c r="A33" s="543" t="s">
        <v>121</v>
      </c>
      <c r="B33" s="543"/>
      <c r="C33" s="543"/>
      <c r="D33" s="543"/>
      <c r="E33" s="543"/>
      <c r="F33" s="543"/>
      <c r="G33" s="543"/>
      <c r="H33" s="543"/>
      <c r="I33" s="543"/>
      <c r="J33" s="543"/>
      <c r="K33" s="543"/>
      <c r="L33" s="543"/>
      <c r="M33" s="543"/>
      <c r="N33" s="543"/>
      <c r="O33" s="543"/>
      <c r="P33" s="543"/>
      <c r="Q33" s="543"/>
      <c r="R33" s="543"/>
      <c r="S33" s="543"/>
      <c r="T33" s="543"/>
      <c r="U33" s="543"/>
      <c r="V33" s="543"/>
      <c r="W33" s="543"/>
      <c r="X33" s="543"/>
      <c r="Y33" s="543"/>
      <c r="Z33" s="543"/>
      <c r="AA33" s="543"/>
      <c r="AB33" s="543"/>
      <c r="AC33" s="543"/>
      <c r="AD33" s="543"/>
      <c r="AE33" s="543"/>
      <c r="AF33" s="543"/>
      <c r="AG33" s="543"/>
      <c r="AH33" s="543"/>
      <c r="AI33" s="543"/>
      <c r="AJ33" s="543"/>
    </row>
    <row r="34" spans="1:36" ht="15.75" customHeight="1">
      <c r="A34" s="63" t="s">
        <v>122</v>
      </c>
    </row>
    <row r="35" spans="1:36" ht="15.75" customHeight="1">
      <c r="A35" s="87" t="s">
        <v>123</v>
      </c>
    </row>
    <row r="36" spans="1:36">
      <c r="A36" s="63" t="s">
        <v>124</v>
      </c>
    </row>
  </sheetData>
  <mergeCells count="12">
    <mergeCell ref="A27:AJ27"/>
    <mergeCell ref="A29:AJ29"/>
    <mergeCell ref="A31:AJ31"/>
    <mergeCell ref="A32:AJ32"/>
    <mergeCell ref="A33:AJ33"/>
    <mergeCell ref="AJ7:AJ25"/>
    <mergeCell ref="A3:AJ3"/>
    <mergeCell ref="C4:C5"/>
    <mergeCell ref="AI4:AI5"/>
    <mergeCell ref="AJ4:AJ5"/>
    <mergeCell ref="A4:A5"/>
    <mergeCell ref="B4:B5"/>
  </mergeCells>
  <phoneticPr fontId="2"/>
  <dataValidations count="1">
    <dataValidation type="list" allowBlank="1" showInputMessage="1" showErrorMessage="1" sqref="B6:B25">
      <formula1>"Ａ,Ｂ,Ｃ,Ｄ"</formula1>
    </dataValidation>
  </dataValidations>
  <printOptions horizontalCentered="1" verticalCentered="1"/>
  <pageMargins left="0" right="0" top="0" bottom="0" header="0.31496062992125984" footer="0.19685039370078741"/>
  <pageSetup paperSize="9" orientation="landscape" r:id="rId1"/>
  <headerFooter>
    <oddFooter xml:space="preserve">&amp;R&amp;P / &amp;N </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4"/>
  <sheetViews>
    <sheetView view="pageBreakPreview" zoomScaleNormal="100" zoomScaleSheetLayoutView="100" workbookViewId="0">
      <selection activeCell="D101" sqref="D101"/>
    </sheetView>
  </sheetViews>
  <sheetFormatPr defaultRowHeight="20.100000000000001" customHeight="1"/>
  <cols>
    <col min="1" max="1" width="23.625" style="269" customWidth="1"/>
    <col min="2" max="2" width="55.625" style="270" customWidth="1"/>
    <col min="3" max="3" width="4.125" style="271" customWidth="1"/>
    <col min="4" max="4" width="15.625" style="272" customWidth="1"/>
    <col min="5" max="5" width="30.625" style="201" customWidth="1"/>
    <col min="6" max="256" width="9" style="196"/>
    <col min="257" max="257" width="23.625" style="196" customWidth="1"/>
    <col min="258" max="258" width="55.625" style="196" customWidth="1"/>
    <col min="259" max="259" width="4.125" style="196" customWidth="1"/>
    <col min="260" max="260" width="15.625" style="196" customWidth="1"/>
    <col min="261" max="261" width="30.625" style="196" customWidth="1"/>
    <col min="262" max="512" width="9" style="196"/>
    <col min="513" max="513" width="23.625" style="196" customWidth="1"/>
    <col min="514" max="514" width="55.625" style="196" customWidth="1"/>
    <col min="515" max="515" width="4.125" style="196" customWidth="1"/>
    <col min="516" max="516" width="15.625" style="196" customWidth="1"/>
    <col min="517" max="517" width="30.625" style="196" customWidth="1"/>
    <col min="518" max="768" width="9" style="196"/>
    <col min="769" max="769" width="23.625" style="196" customWidth="1"/>
    <col min="770" max="770" width="55.625" style="196" customWidth="1"/>
    <col min="771" max="771" width="4.125" style="196" customWidth="1"/>
    <col min="772" max="772" width="15.625" style="196" customWidth="1"/>
    <col min="773" max="773" width="30.625" style="196" customWidth="1"/>
    <col min="774" max="1024" width="9" style="196"/>
    <col min="1025" max="1025" width="23.625" style="196" customWidth="1"/>
    <col min="1026" max="1026" width="55.625" style="196" customWidth="1"/>
    <col min="1027" max="1027" width="4.125" style="196" customWidth="1"/>
    <col min="1028" max="1028" width="15.625" style="196" customWidth="1"/>
    <col min="1029" max="1029" width="30.625" style="196" customWidth="1"/>
    <col min="1030" max="1280" width="9" style="196"/>
    <col min="1281" max="1281" width="23.625" style="196" customWidth="1"/>
    <col min="1282" max="1282" width="55.625" style="196" customWidth="1"/>
    <col min="1283" max="1283" width="4.125" style="196" customWidth="1"/>
    <col min="1284" max="1284" width="15.625" style="196" customWidth="1"/>
    <col min="1285" max="1285" width="30.625" style="196" customWidth="1"/>
    <col min="1286" max="1536" width="9" style="196"/>
    <col min="1537" max="1537" width="23.625" style="196" customWidth="1"/>
    <col min="1538" max="1538" width="55.625" style="196" customWidth="1"/>
    <col min="1539" max="1539" width="4.125" style="196" customWidth="1"/>
    <col min="1540" max="1540" width="15.625" style="196" customWidth="1"/>
    <col min="1541" max="1541" width="30.625" style="196" customWidth="1"/>
    <col min="1542" max="1792" width="9" style="196"/>
    <col min="1793" max="1793" width="23.625" style="196" customWidth="1"/>
    <col min="1794" max="1794" width="55.625" style="196" customWidth="1"/>
    <col min="1795" max="1795" width="4.125" style="196" customWidth="1"/>
    <col min="1796" max="1796" width="15.625" style="196" customWidth="1"/>
    <col min="1797" max="1797" width="30.625" style="196" customWidth="1"/>
    <col min="1798" max="2048" width="9" style="196"/>
    <col min="2049" max="2049" width="23.625" style="196" customWidth="1"/>
    <col min="2050" max="2050" width="55.625" style="196" customWidth="1"/>
    <col min="2051" max="2051" width="4.125" style="196" customWidth="1"/>
    <col min="2052" max="2052" width="15.625" style="196" customWidth="1"/>
    <col min="2053" max="2053" width="30.625" style="196" customWidth="1"/>
    <col min="2054" max="2304" width="9" style="196"/>
    <col min="2305" max="2305" width="23.625" style="196" customWidth="1"/>
    <col min="2306" max="2306" width="55.625" style="196" customWidth="1"/>
    <col min="2307" max="2307" width="4.125" style="196" customWidth="1"/>
    <col min="2308" max="2308" width="15.625" style="196" customWidth="1"/>
    <col min="2309" max="2309" width="30.625" style="196" customWidth="1"/>
    <col min="2310" max="2560" width="9" style="196"/>
    <col min="2561" max="2561" width="23.625" style="196" customWidth="1"/>
    <col min="2562" max="2562" width="55.625" style="196" customWidth="1"/>
    <col min="2563" max="2563" width="4.125" style="196" customWidth="1"/>
    <col min="2564" max="2564" width="15.625" style="196" customWidth="1"/>
    <col min="2565" max="2565" width="30.625" style="196" customWidth="1"/>
    <col min="2566" max="2816" width="9" style="196"/>
    <col min="2817" max="2817" width="23.625" style="196" customWidth="1"/>
    <col min="2818" max="2818" width="55.625" style="196" customWidth="1"/>
    <col min="2819" max="2819" width="4.125" style="196" customWidth="1"/>
    <col min="2820" max="2820" width="15.625" style="196" customWidth="1"/>
    <col min="2821" max="2821" width="30.625" style="196" customWidth="1"/>
    <col min="2822" max="3072" width="9" style="196"/>
    <col min="3073" max="3073" width="23.625" style="196" customWidth="1"/>
    <col min="3074" max="3074" width="55.625" style="196" customWidth="1"/>
    <col min="3075" max="3075" width="4.125" style="196" customWidth="1"/>
    <col min="3076" max="3076" width="15.625" style="196" customWidth="1"/>
    <col min="3077" max="3077" width="30.625" style="196" customWidth="1"/>
    <col min="3078" max="3328" width="9" style="196"/>
    <col min="3329" max="3329" width="23.625" style="196" customWidth="1"/>
    <col min="3330" max="3330" width="55.625" style="196" customWidth="1"/>
    <col min="3331" max="3331" width="4.125" style="196" customWidth="1"/>
    <col min="3332" max="3332" width="15.625" style="196" customWidth="1"/>
    <col min="3333" max="3333" width="30.625" style="196" customWidth="1"/>
    <col min="3334" max="3584" width="9" style="196"/>
    <col min="3585" max="3585" width="23.625" style="196" customWidth="1"/>
    <col min="3586" max="3586" width="55.625" style="196" customWidth="1"/>
    <col min="3587" max="3587" width="4.125" style="196" customWidth="1"/>
    <col min="3588" max="3588" width="15.625" style="196" customWidth="1"/>
    <col min="3589" max="3589" width="30.625" style="196" customWidth="1"/>
    <col min="3590" max="3840" width="9" style="196"/>
    <col min="3841" max="3841" width="23.625" style="196" customWidth="1"/>
    <col min="3842" max="3842" width="55.625" style="196" customWidth="1"/>
    <col min="3843" max="3843" width="4.125" style="196" customWidth="1"/>
    <col min="3844" max="3844" width="15.625" style="196" customWidth="1"/>
    <col min="3845" max="3845" width="30.625" style="196" customWidth="1"/>
    <col min="3846" max="4096" width="9" style="196"/>
    <col min="4097" max="4097" width="23.625" style="196" customWidth="1"/>
    <col min="4098" max="4098" width="55.625" style="196" customWidth="1"/>
    <col min="4099" max="4099" width="4.125" style="196" customWidth="1"/>
    <col min="4100" max="4100" width="15.625" style="196" customWidth="1"/>
    <col min="4101" max="4101" width="30.625" style="196" customWidth="1"/>
    <col min="4102" max="4352" width="9" style="196"/>
    <col min="4353" max="4353" width="23.625" style="196" customWidth="1"/>
    <col min="4354" max="4354" width="55.625" style="196" customWidth="1"/>
    <col min="4355" max="4355" width="4.125" style="196" customWidth="1"/>
    <col min="4356" max="4356" width="15.625" style="196" customWidth="1"/>
    <col min="4357" max="4357" width="30.625" style="196" customWidth="1"/>
    <col min="4358" max="4608" width="9" style="196"/>
    <col min="4609" max="4609" width="23.625" style="196" customWidth="1"/>
    <col min="4610" max="4610" width="55.625" style="196" customWidth="1"/>
    <col min="4611" max="4611" width="4.125" style="196" customWidth="1"/>
    <col min="4612" max="4612" width="15.625" style="196" customWidth="1"/>
    <col min="4613" max="4613" width="30.625" style="196" customWidth="1"/>
    <col min="4614" max="4864" width="9" style="196"/>
    <col min="4865" max="4865" width="23.625" style="196" customWidth="1"/>
    <col min="4866" max="4866" width="55.625" style="196" customWidth="1"/>
    <col min="4867" max="4867" width="4.125" style="196" customWidth="1"/>
    <col min="4868" max="4868" width="15.625" style="196" customWidth="1"/>
    <col min="4869" max="4869" width="30.625" style="196" customWidth="1"/>
    <col min="4870" max="5120" width="9" style="196"/>
    <col min="5121" max="5121" width="23.625" style="196" customWidth="1"/>
    <col min="5122" max="5122" width="55.625" style="196" customWidth="1"/>
    <col min="5123" max="5123" width="4.125" style="196" customWidth="1"/>
    <col min="5124" max="5124" width="15.625" style="196" customWidth="1"/>
    <col min="5125" max="5125" width="30.625" style="196" customWidth="1"/>
    <col min="5126" max="5376" width="9" style="196"/>
    <col min="5377" max="5377" width="23.625" style="196" customWidth="1"/>
    <col min="5378" max="5378" width="55.625" style="196" customWidth="1"/>
    <col min="5379" max="5379" width="4.125" style="196" customWidth="1"/>
    <col min="5380" max="5380" width="15.625" style="196" customWidth="1"/>
    <col min="5381" max="5381" width="30.625" style="196" customWidth="1"/>
    <col min="5382" max="5632" width="9" style="196"/>
    <col min="5633" max="5633" width="23.625" style="196" customWidth="1"/>
    <col min="5634" max="5634" width="55.625" style="196" customWidth="1"/>
    <col min="5635" max="5635" width="4.125" style="196" customWidth="1"/>
    <col min="5636" max="5636" width="15.625" style="196" customWidth="1"/>
    <col min="5637" max="5637" width="30.625" style="196" customWidth="1"/>
    <col min="5638" max="5888" width="9" style="196"/>
    <col min="5889" max="5889" width="23.625" style="196" customWidth="1"/>
    <col min="5890" max="5890" width="55.625" style="196" customWidth="1"/>
    <col min="5891" max="5891" width="4.125" style="196" customWidth="1"/>
    <col min="5892" max="5892" width="15.625" style="196" customWidth="1"/>
    <col min="5893" max="5893" width="30.625" style="196" customWidth="1"/>
    <col min="5894" max="6144" width="9" style="196"/>
    <col min="6145" max="6145" width="23.625" style="196" customWidth="1"/>
    <col min="6146" max="6146" width="55.625" style="196" customWidth="1"/>
    <col min="6147" max="6147" width="4.125" style="196" customWidth="1"/>
    <col min="6148" max="6148" width="15.625" style="196" customWidth="1"/>
    <col min="6149" max="6149" width="30.625" style="196" customWidth="1"/>
    <col min="6150" max="6400" width="9" style="196"/>
    <col min="6401" max="6401" width="23.625" style="196" customWidth="1"/>
    <col min="6402" max="6402" width="55.625" style="196" customWidth="1"/>
    <col min="6403" max="6403" width="4.125" style="196" customWidth="1"/>
    <col min="6404" max="6404" width="15.625" style="196" customWidth="1"/>
    <col min="6405" max="6405" width="30.625" style="196" customWidth="1"/>
    <col min="6406" max="6656" width="9" style="196"/>
    <col min="6657" max="6657" width="23.625" style="196" customWidth="1"/>
    <col min="6658" max="6658" width="55.625" style="196" customWidth="1"/>
    <col min="6659" max="6659" width="4.125" style="196" customWidth="1"/>
    <col min="6660" max="6660" width="15.625" style="196" customWidth="1"/>
    <col min="6661" max="6661" width="30.625" style="196" customWidth="1"/>
    <col min="6662" max="6912" width="9" style="196"/>
    <col min="6913" max="6913" width="23.625" style="196" customWidth="1"/>
    <col min="6914" max="6914" width="55.625" style="196" customWidth="1"/>
    <col min="6915" max="6915" width="4.125" style="196" customWidth="1"/>
    <col min="6916" max="6916" width="15.625" style="196" customWidth="1"/>
    <col min="6917" max="6917" width="30.625" style="196" customWidth="1"/>
    <col min="6918" max="7168" width="9" style="196"/>
    <col min="7169" max="7169" width="23.625" style="196" customWidth="1"/>
    <col min="7170" max="7170" width="55.625" style="196" customWidth="1"/>
    <col min="7171" max="7171" width="4.125" style="196" customWidth="1"/>
    <col min="7172" max="7172" width="15.625" style="196" customWidth="1"/>
    <col min="7173" max="7173" width="30.625" style="196" customWidth="1"/>
    <col min="7174" max="7424" width="9" style="196"/>
    <col min="7425" max="7425" width="23.625" style="196" customWidth="1"/>
    <col min="7426" max="7426" width="55.625" style="196" customWidth="1"/>
    <col min="7427" max="7427" width="4.125" style="196" customWidth="1"/>
    <col min="7428" max="7428" width="15.625" style="196" customWidth="1"/>
    <col min="7429" max="7429" width="30.625" style="196" customWidth="1"/>
    <col min="7430" max="7680" width="9" style="196"/>
    <col min="7681" max="7681" width="23.625" style="196" customWidth="1"/>
    <col min="7682" max="7682" width="55.625" style="196" customWidth="1"/>
    <col min="7683" max="7683" width="4.125" style="196" customWidth="1"/>
    <col min="7684" max="7684" width="15.625" style="196" customWidth="1"/>
    <col min="7685" max="7685" width="30.625" style="196" customWidth="1"/>
    <col min="7686" max="7936" width="9" style="196"/>
    <col min="7937" max="7937" width="23.625" style="196" customWidth="1"/>
    <col min="7938" max="7938" width="55.625" style="196" customWidth="1"/>
    <col min="7939" max="7939" width="4.125" style="196" customWidth="1"/>
    <col min="7940" max="7940" width="15.625" style="196" customWidth="1"/>
    <col min="7941" max="7941" width="30.625" style="196" customWidth="1"/>
    <col min="7942" max="8192" width="9" style="196"/>
    <col min="8193" max="8193" width="23.625" style="196" customWidth="1"/>
    <col min="8194" max="8194" width="55.625" style="196" customWidth="1"/>
    <col min="8195" max="8195" width="4.125" style="196" customWidth="1"/>
    <col min="8196" max="8196" width="15.625" style="196" customWidth="1"/>
    <col min="8197" max="8197" width="30.625" style="196" customWidth="1"/>
    <col min="8198" max="8448" width="9" style="196"/>
    <col min="8449" max="8449" width="23.625" style="196" customWidth="1"/>
    <col min="8450" max="8450" width="55.625" style="196" customWidth="1"/>
    <col min="8451" max="8451" width="4.125" style="196" customWidth="1"/>
    <col min="8452" max="8452" width="15.625" style="196" customWidth="1"/>
    <col min="8453" max="8453" width="30.625" style="196" customWidth="1"/>
    <col min="8454" max="8704" width="9" style="196"/>
    <col min="8705" max="8705" width="23.625" style="196" customWidth="1"/>
    <col min="8706" max="8706" width="55.625" style="196" customWidth="1"/>
    <col min="8707" max="8707" width="4.125" style="196" customWidth="1"/>
    <col min="8708" max="8708" width="15.625" style="196" customWidth="1"/>
    <col min="8709" max="8709" width="30.625" style="196" customWidth="1"/>
    <col min="8710" max="8960" width="9" style="196"/>
    <col min="8961" max="8961" width="23.625" style="196" customWidth="1"/>
    <col min="8962" max="8962" width="55.625" style="196" customWidth="1"/>
    <col min="8963" max="8963" width="4.125" style="196" customWidth="1"/>
    <col min="8964" max="8964" width="15.625" style="196" customWidth="1"/>
    <col min="8965" max="8965" width="30.625" style="196" customWidth="1"/>
    <col min="8966" max="9216" width="9" style="196"/>
    <col min="9217" max="9217" width="23.625" style="196" customWidth="1"/>
    <col min="9218" max="9218" width="55.625" style="196" customWidth="1"/>
    <col min="9219" max="9219" width="4.125" style="196" customWidth="1"/>
    <col min="9220" max="9220" width="15.625" style="196" customWidth="1"/>
    <col min="9221" max="9221" width="30.625" style="196" customWidth="1"/>
    <col min="9222" max="9472" width="9" style="196"/>
    <col min="9473" max="9473" width="23.625" style="196" customWidth="1"/>
    <col min="9474" max="9474" width="55.625" style="196" customWidth="1"/>
    <col min="9475" max="9475" width="4.125" style="196" customWidth="1"/>
    <col min="9476" max="9476" width="15.625" style="196" customWidth="1"/>
    <col min="9477" max="9477" width="30.625" style="196" customWidth="1"/>
    <col min="9478" max="9728" width="9" style="196"/>
    <col min="9729" max="9729" width="23.625" style="196" customWidth="1"/>
    <col min="9730" max="9730" width="55.625" style="196" customWidth="1"/>
    <col min="9731" max="9731" width="4.125" style="196" customWidth="1"/>
    <col min="9732" max="9732" width="15.625" style="196" customWidth="1"/>
    <col min="9733" max="9733" width="30.625" style="196" customWidth="1"/>
    <col min="9734" max="9984" width="9" style="196"/>
    <col min="9985" max="9985" width="23.625" style="196" customWidth="1"/>
    <col min="9986" max="9986" width="55.625" style="196" customWidth="1"/>
    <col min="9987" max="9987" width="4.125" style="196" customWidth="1"/>
    <col min="9988" max="9988" width="15.625" style="196" customWidth="1"/>
    <col min="9989" max="9989" width="30.625" style="196" customWidth="1"/>
    <col min="9990" max="10240" width="9" style="196"/>
    <col min="10241" max="10241" width="23.625" style="196" customWidth="1"/>
    <col min="10242" max="10242" width="55.625" style="196" customWidth="1"/>
    <col min="10243" max="10243" width="4.125" style="196" customWidth="1"/>
    <col min="10244" max="10244" width="15.625" style="196" customWidth="1"/>
    <col min="10245" max="10245" width="30.625" style="196" customWidth="1"/>
    <col min="10246" max="10496" width="9" style="196"/>
    <col min="10497" max="10497" width="23.625" style="196" customWidth="1"/>
    <col min="10498" max="10498" width="55.625" style="196" customWidth="1"/>
    <col min="10499" max="10499" width="4.125" style="196" customWidth="1"/>
    <col min="10500" max="10500" width="15.625" style="196" customWidth="1"/>
    <col min="10501" max="10501" width="30.625" style="196" customWidth="1"/>
    <col min="10502" max="10752" width="9" style="196"/>
    <col min="10753" max="10753" width="23.625" style="196" customWidth="1"/>
    <col min="10754" max="10754" width="55.625" style="196" customWidth="1"/>
    <col min="10755" max="10755" width="4.125" style="196" customWidth="1"/>
    <col min="10756" max="10756" width="15.625" style="196" customWidth="1"/>
    <col min="10757" max="10757" width="30.625" style="196" customWidth="1"/>
    <col min="10758" max="11008" width="9" style="196"/>
    <col min="11009" max="11009" width="23.625" style="196" customWidth="1"/>
    <col min="11010" max="11010" width="55.625" style="196" customWidth="1"/>
    <col min="11011" max="11011" width="4.125" style="196" customWidth="1"/>
    <col min="11012" max="11012" width="15.625" style="196" customWidth="1"/>
    <col min="11013" max="11013" width="30.625" style="196" customWidth="1"/>
    <col min="11014" max="11264" width="9" style="196"/>
    <col min="11265" max="11265" width="23.625" style="196" customWidth="1"/>
    <col min="11266" max="11266" width="55.625" style="196" customWidth="1"/>
    <col min="11267" max="11267" width="4.125" style="196" customWidth="1"/>
    <col min="11268" max="11268" width="15.625" style="196" customWidth="1"/>
    <col min="11269" max="11269" width="30.625" style="196" customWidth="1"/>
    <col min="11270" max="11520" width="9" style="196"/>
    <col min="11521" max="11521" width="23.625" style="196" customWidth="1"/>
    <col min="11522" max="11522" width="55.625" style="196" customWidth="1"/>
    <col min="11523" max="11523" width="4.125" style="196" customWidth="1"/>
    <col min="11524" max="11524" width="15.625" style="196" customWidth="1"/>
    <col min="11525" max="11525" width="30.625" style="196" customWidth="1"/>
    <col min="11526" max="11776" width="9" style="196"/>
    <col min="11777" max="11777" width="23.625" style="196" customWidth="1"/>
    <col min="11778" max="11778" width="55.625" style="196" customWidth="1"/>
    <col min="11779" max="11779" width="4.125" style="196" customWidth="1"/>
    <col min="11780" max="11780" width="15.625" style="196" customWidth="1"/>
    <col min="11781" max="11781" width="30.625" style="196" customWidth="1"/>
    <col min="11782" max="12032" width="9" style="196"/>
    <col min="12033" max="12033" width="23.625" style="196" customWidth="1"/>
    <col min="12034" max="12034" width="55.625" style="196" customWidth="1"/>
    <col min="12035" max="12035" width="4.125" style="196" customWidth="1"/>
    <col min="12036" max="12036" width="15.625" style="196" customWidth="1"/>
    <col min="12037" max="12037" width="30.625" style="196" customWidth="1"/>
    <col min="12038" max="12288" width="9" style="196"/>
    <col min="12289" max="12289" width="23.625" style="196" customWidth="1"/>
    <col min="12290" max="12290" width="55.625" style="196" customWidth="1"/>
    <col min="12291" max="12291" width="4.125" style="196" customWidth="1"/>
    <col min="12292" max="12292" width="15.625" style="196" customWidth="1"/>
    <col min="12293" max="12293" width="30.625" style="196" customWidth="1"/>
    <col min="12294" max="12544" width="9" style="196"/>
    <col min="12545" max="12545" width="23.625" style="196" customWidth="1"/>
    <col min="12546" max="12546" width="55.625" style="196" customWidth="1"/>
    <col min="12547" max="12547" width="4.125" style="196" customWidth="1"/>
    <col min="12548" max="12548" width="15.625" style="196" customWidth="1"/>
    <col min="12549" max="12549" width="30.625" style="196" customWidth="1"/>
    <col min="12550" max="12800" width="9" style="196"/>
    <col min="12801" max="12801" width="23.625" style="196" customWidth="1"/>
    <col min="12802" max="12802" width="55.625" style="196" customWidth="1"/>
    <col min="12803" max="12803" width="4.125" style="196" customWidth="1"/>
    <col min="12804" max="12804" width="15.625" style="196" customWidth="1"/>
    <col min="12805" max="12805" width="30.625" style="196" customWidth="1"/>
    <col min="12806" max="13056" width="9" style="196"/>
    <col min="13057" max="13057" width="23.625" style="196" customWidth="1"/>
    <col min="13058" max="13058" width="55.625" style="196" customWidth="1"/>
    <col min="13059" max="13059" width="4.125" style="196" customWidth="1"/>
    <col min="13060" max="13060" width="15.625" style="196" customWidth="1"/>
    <col min="13061" max="13061" width="30.625" style="196" customWidth="1"/>
    <col min="13062" max="13312" width="9" style="196"/>
    <col min="13313" max="13313" width="23.625" style="196" customWidth="1"/>
    <col min="13314" max="13314" width="55.625" style="196" customWidth="1"/>
    <col min="13315" max="13315" width="4.125" style="196" customWidth="1"/>
    <col min="13316" max="13316" width="15.625" style="196" customWidth="1"/>
    <col min="13317" max="13317" width="30.625" style="196" customWidth="1"/>
    <col min="13318" max="13568" width="9" style="196"/>
    <col min="13569" max="13569" width="23.625" style="196" customWidth="1"/>
    <col min="13570" max="13570" width="55.625" style="196" customWidth="1"/>
    <col min="13571" max="13571" width="4.125" style="196" customWidth="1"/>
    <col min="13572" max="13572" width="15.625" style="196" customWidth="1"/>
    <col min="13573" max="13573" width="30.625" style="196" customWidth="1"/>
    <col min="13574" max="13824" width="9" style="196"/>
    <col min="13825" max="13825" width="23.625" style="196" customWidth="1"/>
    <col min="13826" max="13826" width="55.625" style="196" customWidth="1"/>
    <col min="13827" max="13827" width="4.125" style="196" customWidth="1"/>
    <col min="13828" max="13828" width="15.625" style="196" customWidth="1"/>
    <col min="13829" max="13829" width="30.625" style="196" customWidth="1"/>
    <col min="13830" max="14080" width="9" style="196"/>
    <col min="14081" max="14081" width="23.625" style="196" customWidth="1"/>
    <col min="14082" max="14082" width="55.625" style="196" customWidth="1"/>
    <col min="14083" max="14083" width="4.125" style="196" customWidth="1"/>
    <col min="14084" max="14084" width="15.625" style="196" customWidth="1"/>
    <col min="14085" max="14085" width="30.625" style="196" customWidth="1"/>
    <col min="14086" max="14336" width="9" style="196"/>
    <col min="14337" max="14337" width="23.625" style="196" customWidth="1"/>
    <col min="14338" max="14338" width="55.625" style="196" customWidth="1"/>
    <col min="14339" max="14339" width="4.125" style="196" customWidth="1"/>
    <col min="14340" max="14340" width="15.625" style="196" customWidth="1"/>
    <col min="14341" max="14341" width="30.625" style="196" customWidth="1"/>
    <col min="14342" max="14592" width="9" style="196"/>
    <col min="14593" max="14593" width="23.625" style="196" customWidth="1"/>
    <col min="14594" max="14594" width="55.625" style="196" customWidth="1"/>
    <col min="14595" max="14595" width="4.125" style="196" customWidth="1"/>
    <col min="14596" max="14596" width="15.625" style="196" customWidth="1"/>
    <col min="14597" max="14597" width="30.625" style="196" customWidth="1"/>
    <col min="14598" max="14848" width="9" style="196"/>
    <col min="14849" max="14849" width="23.625" style="196" customWidth="1"/>
    <col min="14850" max="14850" width="55.625" style="196" customWidth="1"/>
    <col min="14851" max="14851" width="4.125" style="196" customWidth="1"/>
    <col min="14852" max="14852" width="15.625" style="196" customWidth="1"/>
    <col min="14853" max="14853" width="30.625" style="196" customWidth="1"/>
    <col min="14854" max="15104" width="9" style="196"/>
    <col min="15105" max="15105" width="23.625" style="196" customWidth="1"/>
    <col min="15106" max="15106" width="55.625" style="196" customWidth="1"/>
    <col min="15107" max="15107" width="4.125" style="196" customWidth="1"/>
    <col min="15108" max="15108" width="15.625" style="196" customWidth="1"/>
    <col min="15109" max="15109" width="30.625" style="196" customWidth="1"/>
    <col min="15110" max="15360" width="9" style="196"/>
    <col min="15361" max="15361" width="23.625" style="196" customWidth="1"/>
    <col min="15362" max="15362" width="55.625" style="196" customWidth="1"/>
    <col min="15363" max="15363" width="4.125" style="196" customWidth="1"/>
    <col min="15364" max="15364" width="15.625" style="196" customWidth="1"/>
    <col min="15365" max="15365" width="30.625" style="196" customWidth="1"/>
    <col min="15366" max="15616" width="9" style="196"/>
    <col min="15617" max="15617" width="23.625" style="196" customWidth="1"/>
    <col min="15618" max="15618" width="55.625" style="196" customWidth="1"/>
    <col min="15619" max="15619" width="4.125" style="196" customWidth="1"/>
    <col min="15620" max="15620" width="15.625" style="196" customWidth="1"/>
    <col min="15621" max="15621" width="30.625" style="196" customWidth="1"/>
    <col min="15622" max="15872" width="9" style="196"/>
    <col min="15873" max="15873" width="23.625" style="196" customWidth="1"/>
    <col min="15874" max="15874" width="55.625" style="196" customWidth="1"/>
    <col min="15875" max="15875" width="4.125" style="196" customWidth="1"/>
    <col min="15876" max="15876" width="15.625" style="196" customWidth="1"/>
    <col min="15877" max="15877" width="30.625" style="196" customWidth="1"/>
    <col min="15878" max="16128" width="9" style="196"/>
    <col min="16129" max="16129" width="23.625" style="196" customWidth="1"/>
    <col min="16130" max="16130" width="55.625" style="196" customWidth="1"/>
    <col min="16131" max="16131" width="4.125" style="196" customWidth="1"/>
    <col min="16132" max="16132" width="15.625" style="196" customWidth="1"/>
    <col min="16133" max="16133" width="30.625" style="196" customWidth="1"/>
    <col min="16134" max="16384" width="9" style="196"/>
  </cols>
  <sheetData>
    <row r="1" spans="1:5" ht="30" customHeight="1">
      <c r="A1" s="547" t="s">
        <v>262</v>
      </c>
      <c r="B1" s="547"/>
      <c r="C1" s="547"/>
      <c r="D1" s="547"/>
      <c r="E1" s="547"/>
    </row>
    <row r="2" spans="1:5" ht="9.9499999999999993" customHeight="1">
      <c r="A2" s="197"/>
      <c r="B2" s="198"/>
      <c r="C2" s="199"/>
      <c r="D2" s="200"/>
    </row>
    <row r="3" spans="1:5" ht="20.100000000000001" customHeight="1">
      <c r="A3" s="202" t="s">
        <v>0</v>
      </c>
      <c r="B3" s="202" t="s">
        <v>1</v>
      </c>
      <c r="C3" s="548" t="s">
        <v>2</v>
      </c>
      <c r="D3" s="549"/>
      <c r="E3" s="203"/>
    </row>
    <row r="4" spans="1:5" s="209" customFormat="1" ht="27" customHeight="1">
      <c r="A4" s="204" t="s">
        <v>263</v>
      </c>
      <c r="B4" s="205" t="s">
        <v>264</v>
      </c>
      <c r="C4" s="206" t="s">
        <v>265</v>
      </c>
      <c r="D4" s="207" t="s">
        <v>8</v>
      </c>
      <c r="E4" s="208"/>
    </row>
    <row r="5" spans="1:5" s="209" customFormat="1" ht="27" customHeight="1">
      <c r="A5" s="204" t="s">
        <v>266</v>
      </c>
      <c r="B5" s="205" t="s">
        <v>267</v>
      </c>
      <c r="C5" s="206" t="s">
        <v>268</v>
      </c>
      <c r="D5" s="207" t="s">
        <v>6</v>
      </c>
      <c r="E5" s="208" t="s">
        <v>269</v>
      </c>
    </row>
    <row r="6" spans="1:5" s="209" customFormat="1" ht="27">
      <c r="A6" s="204" t="s">
        <v>270</v>
      </c>
      <c r="B6" s="205" t="s">
        <v>271</v>
      </c>
      <c r="C6" s="206" t="s">
        <v>7</v>
      </c>
      <c r="D6" s="207" t="s">
        <v>6</v>
      </c>
      <c r="E6" s="208" t="s">
        <v>269</v>
      </c>
    </row>
    <row r="7" spans="1:5" s="209" customFormat="1" ht="27">
      <c r="A7" s="204" t="s">
        <v>272</v>
      </c>
      <c r="B7" s="205" t="s">
        <v>273</v>
      </c>
      <c r="C7" s="206" t="s">
        <v>7</v>
      </c>
      <c r="D7" s="207" t="s">
        <v>6</v>
      </c>
      <c r="E7" s="208" t="s">
        <v>269</v>
      </c>
    </row>
    <row r="8" spans="1:5" s="209" customFormat="1" ht="27">
      <c r="A8" s="544" t="s">
        <v>274</v>
      </c>
      <c r="B8" s="210" t="s">
        <v>275</v>
      </c>
      <c r="C8" s="211" t="s">
        <v>276</v>
      </c>
      <c r="D8" s="212" t="s">
        <v>277</v>
      </c>
      <c r="E8" s="213" t="s">
        <v>278</v>
      </c>
    </row>
    <row r="9" spans="1:5" s="209" customFormat="1" ht="40.5">
      <c r="A9" s="545"/>
      <c r="B9" s="214" t="s">
        <v>279</v>
      </c>
      <c r="C9" s="215" t="s">
        <v>280</v>
      </c>
      <c r="D9" s="216" t="s">
        <v>4</v>
      </c>
      <c r="E9" s="217" t="s">
        <v>281</v>
      </c>
    </row>
    <row r="10" spans="1:5" s="209" customFormat="1" ht="57.75" customHeight="1">
      <c r="A10" s="545"/>
      <c r="B10" s="214" t="s">
        <v>282</v>
      </c>
      <c r="C10" s="215" t="s">
        <v>280</v>
      </c>
      <c r="D10" s="216" t="s">
        <v>5</v>
      </c>
      <c r="E10" s="217" t="s">
        <v>283</v>
      </c>
    </row>
    <row r="11" spans="1:5" s="209" customFormat="1" ht="19.899999999999999" customHeight="1">
      <c r="A11" s="545"/>
      <c r="B11" s="214" t="s">
        <v>284</v>
      </c>
      <c r="C11" s="215" t="s">
        <v>276</v>
      </c>
      <c r="D11" s="216" t="s">
        <v>3</v>
      </c>
      <c r="E11" s="217" t="s">
        <v>285</v>
      </c>
    </row>
    <row r="12" spans="1:5" s="209" customFormat="1" ht="20.100000000000001" customHeight="1">
      <c r="A12" s="545"/>
      <c r="B12" s="214" t="s">
        <v>286</v>
      </c>
      <c r="C12" s="215" t="s">
        <v>287</v>
      </c>
      <c r="D12" s="216" t="s">
        <v>288</v>
      </c>
      <c r="E12" s="217" t="s">
        <v>289</v>
      </c>
    </row>
    <row r="13" spans="1:5" s="209" customFormat="1" ht="62.25" customHeight="1">
      <c r="A13" s="545"/>
      <c r="B13" s="214" t="s">
        <v>290</v>
      </c>
      <c r="C13" s="215" t="s">
        <v>280</v>
      </c>
      <c r="D13" s="216" t="s">
        <v>291</v>
      </c>
      <c r="E13" s="217" t="s">
        <v>292</v>
      </c>
    </row>
    <row r="14" spans="1:5" s="209" customFormat="1" ht="85.5" customHeight="1">
      <c r="A14" s="545"/>
      <c r="B14" s="214" t="s">
        <v>293</v>
      </c>
      <c r="C14" s="215" t="s">
        <v>287</v>
      </c>
      <c r="D14" s="216" t="s">
        <v>291</v>
      </c>
      <c r="E14" s="217" t="s">
        <v>294</v>
      </c>
    </row>
    <row r="15" spans="1:5" s="209" customFormat="1" ht="60.6" customHeight="1">
      <c r="A15" s="546"/>
      <c r="B15" s="218" t="s">
        <v>295</v>
      </c>
      <c r="C15" s="219" t="s">
        <v>287</v>
      </c>
      <c r="D15" s="220" t="s">
        <v>6</v>
      </c>
      <c r="E15" s="221" t="s">
        <v>296</v>
      </c>
    </row>
    <row r="16" spans="1:5" s="209" customFormat="1" ht="35.25" customHeight="1">
      <c r="A16" s="544" t="s">
        <v>297</v>
      </c>
      <c r="B16" s="210" t="s">
        <v>275</v>
      </c>
      <c r="C16" s="211" t="s">
        <v>280</v>
      </c>
      <c r="D16" s="212" t="s">
        <v>298</v>
      </c>
      <c r="E16" s="213" t="s">
        <v>278</v>
      </c>
    </row>
    <row r="17" spans="1:5" s="209" customFormat="1" ht="27">
      <c r="A17" s="545"/>
      <c r="B17" s="214" t="s">
        <v>299</v>
      </c>
      <c r="C17" s="215" t="s">
        <v>300</v>
      </c>
      <c r="D17" s="216" t="s">
        <v>4</v>
      </c>
      <c r="E17" s="217" t="s">
        <v>281</v>
      </c>
    </row>
    <row r="18" spans="1:5" s="209" customFormat="1" ht="27">
      <c r="A18" s="545"/>
      <c r="B18" s="214" t="s">
        <v>282</v>
      </c>
      <c r="C18" s="215" t="s">
        <v>276</v>
      </c>
      <c r="D18" s="216" t="s">
        <v>5</v>
      </c>
      <c r="E18" s="217" t="s">
        <v>283</v>
      </c>
    </row>
    <row r="19" spans="1:5" s="209" customFormat="1" ht="20.100000000000001" customHeight="1">
      <c r="A19" s="545"/>
      <c r="B19" s="214" t="s">
        <v>301</v>
      </c>
      <c r="C19" s="215" t="s">
        <v>300</v>
      </c>
      <c r="D19" s="216" t="s">
        <v>3</v>
      </c>
      <c r="E19" s="217" t="s">
        <v>285</v>
      </c>
    </row>
    <row r="20" spans="1:5" s="209" customFormat="1" ht="20.100000000000001" customHeight="1">
      <c r="A20" s="545"/>
      <c r="B20" s="214" t="s">
        <v>11</v>
      </c>
      <c r="C20" s="215" t="s">
        <v>287</v>
      </c>
      <c r="D20" s="216" t="s">
        <v>302</v>
      </c>
      <c r="E20" s="217" t="s">
        <v>289</v>
      </c>
    </row>
    <row r="21" spans="1:5" s="209" customFormat="1" ht="60" customHeight="1">
      <c r="A21" s="545"/>
      <c r="B21" s="214" t="s">
        <v>290</v>
      </c>
      <c r="C21" s="215" t="s">
        <v>303</v>
      </c>
      <c r="D21" s="550" t="s">
        <v>304</v>
      </c>
      <c r="E21" s="217" t="s">
        <v>292</v>
      </c>
    </row>
    <row r="22" spans="1:5" s="209" customFormat="1" ht="84" customHeight="1">
      <c r="A22" s="546"/>
      <c r="B22" s="218" t="s">
        <v>293</v>
      </c>
      <c r="C22" s="219" t="s">
        <v>268</v>
      </c>
      <c r="D22" s="551"/>
      <c r="E22" s="221" t="s">
        <v>305</v>
      </c>
    </row>
    <row r="23" spans="1:5" s="209" customFormat="1" ht="27">
      <c r="A23" s="544" t="s">
        <v>306</v>
      </c>
      <c r="B23" s="210" t="s">
        <v>275</v>
      </c>
      <c r="C23" s="222" t="s">
        <v>268</v>
      </c>
      <c r="D23" s="223" t="s">
        <v>298</v>
      </c>
      <c r="E23" s="224" t="s">
        <v>278</v>
      </c>
    </row>
    <row r="24" spans="1:5" s="209" customFormat="1" ht="34.5" customHeight="1">
      <c r="A24" s="545"/>
      <c r="B24" s="214" t="s">
        <v>307</v>
      </c>
      <c r="C24" s="215" t="s">
        <v>280</v>
      </c>
      <c r="D24" s="216" t="s">
        <v>4</v>
      </c>
      <c r="E24" s="217" t="s">
        <v>281</v>
      </c>
    </row>
    <row r="25" spans="1:5" s="209" customFormat="1" ht="33.75" customHeight="1">
      <c r="A25" s="545"/>
      <c r="B25" s="214" t="s">
        <v>282</v>
      </c>
      <c r="C25" s="215" t="s">
        <v>280</v>
      </c>
      <c r="D25" s="216" t="s">
        <v>5</v>
      </c>
      <c r="E25" s="217" t="s">
        <v>283</v>
      </c>
    </row>
    <row r="26" spans="1:5" s="209" customFormat="1" ht="22.5" customHeight="1">
      <c r="A26" s="545"/>
      <c r="B26" s="225" t="s">
        <v>301</v>
      </c>
      <c r="C26" s="215" t="s">
        <v>276</v>
      </c>
      <c r="D26" s="216" t="s">
        <v>3</v>
      </c>
      <c r="E26" s="217" t="s">
        <v>285</v>
      </c>
    </row>
    <row r="27" spans="1:5" s="209" customFormat="1" ht="20.100000000000001" customHeight="1">
      <c r="A27" s="545"/>
      <c r="B27" s="214" t="s">
        <v>11</v>
      </c>
      <c r="C27" s="215" t="s">
        <v>300</v>
      </c>
      <c r="D27" s="216" t="s">
        <v>277</v>
      </c>
      <c r="E27" s="217" t="s">
        <v>289</v>
      </c>
    </row>
    <row r="28" spans="1:5" s="209" customFormat="1" ht="60.75" customHeight="1">
      <c r="A28" s="546"/>
      <c r="B28" s="218" t="s">
        <v>295</v>
      </c>
      <c r="C28" s="219" t="s">
        <v>21</v>
      </c>
      <c r="D28" s="220" t="s">
        <v>6</v>
      </c>
      <c r="E28" s="221" t="s">
        <v>296</v>
      </c>
    </row>
    <row r="29" spans="1:5" s="209" customFormat="1" ht="27">
      <c r="A29" s="544" t="s">
        <v>308</v>
      </c>
      <c r="B29" s="210" t="s">
        <v>309</v>
      </c>
      <c r="C29" s="211" t="s">
        <v>280</v>
      </c>
      <c r="D29" s="212" t="s">
        <v>298</v>
      </c>
      <c r="E29" s="213" t="s">
        <v>278</v>
      </c>
    </row>
    <row r="30" spans="1:5" s="209" customFormat="1" ht="45.6" customHeight="1">
      <c r="A30" s="545"/>
      <c r="B30" s="214" t="s">
        <v>307</v>
      </c>
      <c r="C30" s="215" t="s">
        <v>7</v>
      </c>
      <c r="D30" s="216" t="s">
        <v>4</v>
      </c>
      <c r="E30" s="217" t="s">
        <v>281</v>
      </c>
    </row>
    <row r="31" spans="1:5" s="209" customFormat="1" ht="43.9" customHeight="1">
      <c r="A31" s="545"/>
      <c r="B31" s="214" t="s">
        <v>282</v>
      </c>
      <c r="C31" s="215" t="s">
        <v>303</v>
      </c>
      <c r="D31" s="216" t="s">
        <v>5</v>
      </c>
      <c r="E31" s="217" t="s">
        <v>283</v>
      </c>
    </row>
    <row r="32" spans="1:5" s="209" customFormat="1" ht="22.5" customHeight="1">
      <c r="A32" s="545"/>
      <c r="B32" s="225" t="s">
        <v>301</v>
      </c>
      <c r="C32" s="215" t="s">
        <v>300</v>
      </c>
      <c r="D32" s="216" t="s">
        <v>3</v>
      </c>
      <c r="E32" s="217" t="s">
        <v>285</v>
      </c>
    </row>
    <row r="33" spans="1:5" s="209" customFormat="1" ht="20.100000000000001" customHeight="1">
      <c r="A33" s="545"/>
      <c r="B33" s="214" t="s">
        <v>11</v>
      </c>
      <c r="C33" s="215" t="s">
        <v>280</v>
      </c>
      <c r="D33" s="216" t="s">
        <v>277</v>
      </c>
      <c r="E33" s="217" t="s">
        <v>289</v>
      </c>
    </row>
    <row r="34" spans="1:5" s="209" customFormat="1" ht="52.5" customHeight="1">
      <c r="A34" s="545"/>
      <c r="B34" s="226" t="s">
        <v>310</v>
      </c>
      <c r="C34" s="227" t="s">
        <v>287</v>
      </c>
      <c r="D34" s="228" t="s">
        <v>291</v>
      </c>
      <c r="E34" s="229"/>
    </row>
    <row r="35" spans="1:5" s="209" customFormat="1" ht="60.75" customHeight="1">
      <c r="A35" s="546"/>
      <c r="B35" s="226" t="s">
        <v>311</v>
      </c>
      <c r="C35" s="227" t="s">
        <v>21</v>
      </c>
      <c r="D35" s="228" t="s">
        <v>6</v>
      </c>
      <c r="E35" s="229" t="s">
        <v>296</v>
      </c>
    </row>
    <row r="36" spans="1:5" s="209" customFormat="1" ht="30" customHeight="1">
      <c r="A36" s="544" t="s">
        <v>312</v>
      </c>
      <c r="B36" s="210" t="s">
        <v>275</v>
      </c>
      <c r="C36" s="211" t="s">
        <v>300</v>
      </c>
      <c r="D36" s="212" t="s">
        <v>298</v>
      </c>
      <c r="E36" s="213" t="s">
        <v>278</v>
      </c>
    </row>
    <row r="37" spans="1:5" s="209" customFormat="1" ht="45" customHeight="1">
      <c r="A37" s="545"/>
      <c r="B37" s="214" t="s">
        <v>299</v>
      </c>
      <c r="C37" s="215" t="s">
        <v>300</v>
      </c>
      <c r="D37" s="216" t="s">
        <v>4</v>
      </c>
      <c r="E37" s="217" t="s">
        <v>281</v>
      </c>
    </row>
    <row r="38" spans="1:5" s="209" customFormat="1" ht="35.25" customHeight="1">
      <c r="A38" s="545"/>
      <c r="B38" s="214" t="s">
        <v>282</v>
      </c>
      <c r="C38" s="215" t="s">
        <v>280</v>
      </c>
      <c r="D38" s="216" t="s">
        <v>5</v>
      </c>
      <c r="E38" s="217" t="s">
        <v>283</v>
      </c>
    </row>
    <row r="39" spans="1:5" s="209" customFormat="1" ht="24.75" customHeight="1">
      <c r="A39" s="545"/>
      <c r="B39" s="225" t="s">
        <v>301</v>
      </c>
      <c r="C39" s="215" t="s">
        <v>280</v>
      </c>
      <c r="D39" s="216" t="s">
        <v>3</v>
      </c>
      <c r="E39" s="217" t="s">
        <v>285</v>
      </c>
    </row>
    <row r="40" spans="1:5" s="209" customFormat="1" ht="25.5" customHeight="1">
      <c r="A40" s="545"/>
      <c r="B40" s="226" t="s">
        <v>11</v>
      </c>
      <c r="C40" s="215" t="s">
        <v>300</v>
      </c>
      <c r="D40" s="216" t="s">
        <v>302</v>
      </c>
      <c r="E40" s="217" t="s">
        <v>289</v>
      </c>
    </row>
    <row r="41" spans="1:5" s="209" customFormat="1" ht="52.5" customHeight="1">
      <c r="A41" s="546"/>
      <c r="B41" s="230" t="s">
        <v>313</v>
      </c>
      <c r="C41" s="219" t="s">
        <v>300</v>
      </c>
      <c r="D41" s="220" t="s">
        <v>291</v>
      </c>
      <c r="E41" s="221" t="s">
        <v>292</v>
      </c>
    </row>
    <row r="42" spans="1:5" s="209" customFormat="1" ht="40.5">
      <c r="A42" s="544" t="s">
        <v>140</v>
      </c>
      <c r="B42" s="231" t="s">
        <v>145</v>
      </c>
      <c r="C42" s="232" t="s">
        <v>21</v>
      </c>
      <c r="D42" s="233" t="s">
        <v>148</v>
      </c>
      <c r="E42" s="234"/>
    </row>
    <row r="43" spans="1:5" s="209" customFormat="1" ht="40.5">
      <c r="A43" s="545"/>
      <c r="B43" s="231" t="s">
        <v>146</v>
      </c>
      <c r="C43" s="232" t="s">
        <v>21</v>
      </c>
      <c r="D43" s="233" t="s">
        <v>149</v>
      </c>
      <c r="E43" s="234"/>
    </row>
    <row r="44" spans="1:5" s="209" customFormat="1" ht="35.25" customHeight="1">
      <c r="A44" s="546"/>
      <c r="B44" s="231" t="s">
        <v>147</v>
      </c>
      <c r="C44" s="232" t="s">
        <v>21</v>
      </c>
      <c r="D44" s="233" t="s">
        <v>149</v>
      </c>
      <c r="E44" s="234"/>
    </row>
    <row r="45" spans="1:5" s="209" customFormat="1" ht="87" customHeight="1">
      <c r="A45" s="544" t="s">
        <v>314</v>
      </c>
      <c r="B45" s="210" t="s">
        <v>315</v>
      </c>
      <c r="C45" s="211" t="s">
        <v>280</v>
      </c>
      <c r="D45" s="212" t="s">
        <v>316</v>
      </c>
      <c r="E45" s="213"/>
    </row>
    <row r="46" spans="1:5" s="209" customFormat="1" ht="33.75" customHeight="1">
      <c r="A46" s="545"/>
      <c r="B46" s="214" t="s">
        <v>317</v>
      </c>
      <c r="C46" s="215" t="s">
        <v>300</v>
      </c>
      <c r="D46" s="235" t="s">
        <v>318</v>
      </c>
      <c r="E46" s="217"/>
    </row>
    <row r="47" spans="1:5" s="209" customFormat="1" ht="33.75" customHeight="1">
      <c r="A47" s="546"/>
      <c r="B47" s="218" t="s">
        <v>319</v>
      </c>
      <c r="C47" s="219" t="s">
        <v>280</v>
      </c>
      <c r="D47" s="236" t="s">
        <v>320</v>
      </c>
      <c r="E47" s="221"/>
    </row>
    <row r="48" spans="1:5" s="209" customFormat="1" ht="75" customHeight="1">
      <c r="A48" s="204" t="s">
        <v>141</v>
      </c>
      <c r="B48" s="205" t="s">
        <v>321</v>
      </c>
      <c r="C48" s="206" t="s">
        <v>280</v>
      </c>
      <c r="D48" s="207" t="s">
        <v>6</v>
      </c>
      <c r="E48" s="208" t="s">
        <v>322</v>
      </c>
    </row>
    <row r="49" spans="1:5" s="209" customFormat="1" ht="19.5" customHeight="1">
      <c r="A49" s="544" t="s">
        <v>9</v>
      </c>
      <c r="B49" s="210" t="s">
        <v>323</v>
      </c>
      <c r="C49" s="211" t="s">
        <v>287</v>
      </c>
      <c r="D49" s="212" t="s">
        <v>6</v>
      </c>
      <c r="E49" s="234" t="s">
        <v>324</v>
      </c>
    </row>
    <row r="50" spans="1:5" s="209" customFormat="1" ht="61.5" customHeight="1">
      <c r="A50" s="546"/>
      <c r="B50" s="218" t="s">
        <v>325</v>
      </c>
      <c r="C50" s="219" t="s">
        <v>300</v>
      </c>
      <c r="D50" s="220" t="s">
        <v>6</v>
      </c>
      <c r="E50" s="221"/>
    </row>
    <row r="51" spans="1:5" s="209" customFormat="1" ht="36.75" customHeight="1">
      <c r="A51" s="204" t="s">
        <v>326</v>
      </c>
      <c r="B51" s="205" t="s">
        <v>327</v>
      </c>
      <c r="C51" s="206" t="s">
        <v>287</v>
      </c>
      <c r="D51" s="207" t="s">
        <v>6</v>
      </c>
      <c r="E51" s="208"/>
    </row>
    <row r="52" spans="1:5" ht="40.5">
      <c r="A52" s="204" t="s">
        <v>19</v>
      </c>
      <c r="B52" s="205" t="s">
        <v>328</v>
      </c>
      <c r="C52" s="206" t="s">
        <v>300</v>
      </c>
      <c r="D52" s="207" t="s">
        <v>6</v>
      </c>
      <c r="E52" s="208"/>
    </row>
    <row r="53" spans="1:5" ht="40.5">
      <c r="A53" s="204" t="s">
        <v>10</v>
      </c>
      <c r="B53" s="205" t="s">
        <v>329</v>
      </c>
      <c r="C53" s="206" t="s">
        <v>287</v>
      </c>
      <c r="D53" s="207" t="s">
        <v>6</v>
      </c>
      <c r="E53" s="208"/>
    </row>
    <row r="54" spans="1:5" ht="74.25" customHeight="1">
      <c r="A54" s="544" t="s">
        <v>143</v>
      </c>
      <c r="B54" s="237" t="s">
        <v>330</v>
      </c>
      <c r="C54" s="238" t="s">
        <v>287</v>
      </c>
      <c r="D54" s="212" t="s">
        <v>22</v>
      </c>
      <c r="E54" s="213"/>
    </row>
    <row r="55" spans="1:5" ht="35.25" customHeight="1">
      <c r="A55" s="545"/>
      <c r="B55" s="214" t="s">
        <v>331</v>
      </c>
      <c r="C55" s="247" t="s">
        <v>287</v>
      </c>
      <c r="D55" s="253" t="s">
        <v>22</v>
      </c>
      <c r="E55" s="217"/>
    </row>
    <row r="56" spans="1:5" ht="35.25" customHeight="1">
      <c r="A56" s="546"/>
      <c r="B56" s="240" t="s">
        <v>332</v>
      </c>
      <c r="C56" s="241" t="s">
        <v>280</v>
      </c>
      <c r="D56" s="242" t="s">
        <v>6</v>
      </c>
      <c r="E56" s="243"/>
    </row>
    <row r="57" spans="1:5" ht="94.5">
      <c r="A57" s="544" t="s">
        <v>142</v>
      </c>
      <c r="B57" s="231" t="s">
        <v>333</v>
      </c>
      <c r="C57" s="244" t="s">
        <v>287</v>
      </c>
      <c r="D57" s="245" t="s">
        <v>302</v>
      </c>
      <c r="E57" s="234"/>
    </row>
    <row r="58" spans="1:5" ht="30.75" customHeight="1">
      <c r="A58" s="545"/>
      <c r="B58" s="246" t="s">
        <v>334</v>
      </c>
      <c r="C58" s="247" t="s">
        <v>287</v>
      </c>
      <c r="D58" s="216" t="s">
        <v>277</v>
      </c>
      <c r="E58" s="217"/>
    </row>
    <row r="59" spans="1:5" ht="35.25" customHeight="1">
      <c r="A59" s="546"/>
      <c r="B59" s="248" t="s">
        <v>335</v>
      </c>
      <c r="C59" s="241" t="s">
        <v>287</v>
      </c>
      <c r="D59" s="242" t="s">
        <v>6</v>
      </c>
      <c r="E59" s="243"/>
    </row>
    <row r="60" spans="1:5" s="209" customFormat="1" ht="33.75" customHeight="1">
      <c r="A60" s="552" t="s">
        <v>253</v>
      </c>
      <c r="B60" s="213" t="s">
        <v>336</v>
      </c>
      <c r="C60" s="211" t="s">
        <v>287</v>
      </c>
      <c r="D60" s="249" t="s">
        <v>6</v>
      </c>
      <c r="E60" s="213"/>
    </row>
    <row r="61" spans="1:5" s="209" customFormat="1" ht="67.5">
      <c r="A61" s="553"/>
      <c r="B61" s="217" t="s">
        <v>337</v>
      </c>
      <c r="C61" s="215" t="s">
        <v>280</v>
      </c>
      <c r="D61" s="250" t="s">
        <v>6</v>
      </c>
      <c r="E61" s="217"/>
    </row>
    <row r="62" spans="1:5" s="209" customFormat="1" ht="31.5" customHeight="1">
      <c r="A62" s="554"/>
      <c r="B62" s="221" t="s">
        <v>338</v>
      </c>
      <c r="C62" s="219" t="s">
        <v>287</v>
      </c>
      <c r="D62" s="251" t="s">
        <v>152</v>
      </c>
      <c r="E62" s="221"/>
    </row>
    <row r="63" spans="1:5" s="209" customFormat="1" ht="31.5" customHeight="1">
      <c r="A63" s="552" t="s">
        <v>254</v>
      </c>
      <c r="B63" s="213" t="s">
        <v>336</v>
      </c>
      <c r="C63" s="211" t="s">
        <v>287</v>
      </c>
      <c r="D63" s="249" t="s">
        <v>6</v>
      </c>
      <c r="E63" s="213"/>
    </row>
    <row r="64" spans="1:5" s="209" customFormat="1" ht="75.75" customHeight="1">
      <c r="A64" s="553"/>
      <c r="B64" s="217" t="s">
        <v>339</v>
      </c>
      <c r="C64" s="215" t="s">
        <v>287</v>
      </c>
      <c r="D64" s="250" t="s">
        <v>6</v>
      </c>
      <c r="E64" s="217"/>
    </row>
    <row r="65" spans="1:5" s="209" customFormat="1" ht="31.5" customHeight="1">
      <c r="A65" s="553"/>
      <c r="B65" s="217" t="s">
        <v>338</v>
      </c>
      <c r="C65" s="215" t="s">
        <v>280</v>
      </c>
      <c r="D65" s="252" t="s">
        <v>152</v>
      </c>
      <c r="E65" s="217"/>
    </row>
    <row r="66" spans="1:5" s="209" customFormat="1" ht="31.5" customHeight="1">
      <c r="A66" s="553"/>
      <c r="B66" s="217" t="s">
        <v>340</v>
      </c>
      <c r="C66" s="215" t="s">
        <v>341</v>
      </c>
      <c r="D66" s="253" t="s">
        <v>6</v>
      </c>
      <c r="E66" s="217"/>
    </row>
    <row r="67" spans="1:5" s="209" customFormat="1" ht="31.5" customHeight="1">
      <c r="A67" s="554"/>
      <c r="B67" s="221" t="s">
        <v>342</v>
      </c>
      <c r="C67" s="219" t="s">
        <v>280</v>
      </c>
      <c r="D67" s="251" t="s">
        <v>152</v>
      </c>
      <c r="E67" s="221"/>
    </row>
    <row r="68" spans="1:5" ht="20.100000000000001" customHeight="1">
      <c r="A68" s="544" t="s">
        <v>20</v>
      </c>
      <c r="B68" s="237" t="s">
        <v>13</v>
      </c>
      <c r="C68" s="254" t="s">
        <v>21</v>
      </c>
      <c r="D68" s="255" t="s">
        <v>22</v>
      </c>
      <c r="E68" s="213" t="s">
        <v>343</v>
      </c>
    </row>
    <row r="69" spans="1:5" ht="20.100000000000001" customHeight="1">
      <c r="A69" s="545"/>
      <c r="B69" s="246" t="s">
        <v>344</v>
      </c>
      <c r="C69" s="256" t="s">
        <v>21</v>
      </c>
      <c r="D69" s="253" t="s">
        <v>22</v>
      </c>
      <c r="E69" s="224" t="s">
        <v>343</v>
      </c>
    </row>
    <row r="70" spans="1:5" ht="20.100000000000001" customHeight="1">
      <c r="A70" s="545"/>
      <c r="B70" s="246" t="s">
        <v>14</v>
      </c>
      <c r="C70" s="256" t="s">
        <v>21</v>
      </c>
      <c r="D70" s="253" t="s">
        <v>22</v>
      </c>
      <c r="E70" s="217"/>
    </row>
    <row r="71" spans="1:5" ht="20.100000000000001" customHeight="1">
      <c r="A71" s="545"/>
      <c r="B71" s="246" t="s">
        <v>15</v>
      </c>
      <c r="C71" s="256" t="s">
        <v>21</v>
      </c>
      <c r="D71" s="253" t="s">
        <v>22</v>
      </c>
      <c r="E71" s="217" t="s">
        <v>345</v>
      </c>
    </row>
    <row r="72" spans="1:5" ht="20.100000000000001" customHeight="1">
      <c r="A72" s="545"/>
      <c r="B72" s="246" t="s">
        <v>23</v>
      </c>
      <c r="C72" s="256" t="s">
        <v>21</v>
      </c>
      <c r="D72" s="253" t="s">
        <v>346</v>
      </c>
      <c r="E72" s="217"/>
    </row>
    <row r="73" spans="1:5" ht="19.5" customHeight="1">
      <c r="A73" s="545"/>
      <c r="B73" s="246" t="s">
        <v>16</v>
      </c>
      <c r="C73" s="256" t="s">
        <v>21</v>
      </c>
      <c r="D73" s="253" t="s">
        <v>17</v>
      </c>
      <c r="E73" s="217"/>
    </row>
    <row r="74" spans="1:5" ht="19.5" customHeight="1">
      <c r="A74" s="545"/>
      <c r="B74" s="246" t="s">
        <v>347</v>
      </c>
      <c r="C74" s="256" t="s">
        <v>21</v>
      </c>
      <c r="D74" s="253"/>
      <c r="E74" s="217"/>
    </row>
    <row r="75" spans="1:5" ht="27">
      <c r="A75" s="545"/>
      <c r="B75" s="246" t="s">
        <v>18</v>
      </c>
      <c r="C75" s="256" t="s">
        <v>21</v>
      </c>
      <c r="D75" s="253" t="s">
        <v>22</v>
      </c>
      <c r="E75" s="217"/>
    </row>
    <row r="76" spans="1:5" ht="27">
      <c r="A76" s="545"/>
      <c r="B76" s="246" t="s">
        <v>348</v>
      </c>
      <c r="C76" s="256" t="s">
        <v>21</v>
      </c>
      <c r="D76" s="253" t="s">
        <v>22</v>
      </c>
      <c r="E76" s="217" t="s">
        <v>349</v>
      </c>
    </row>
    <row r="77" spans="1:5" ht="40.5" customHeight="1">
      <c r="A77" s="545"/>
      <c r="B77" s="246" t="s">
        <v>350</v>
      </c>
      <c r="C77" s="256" t="s">
        <v>21</v>
      </c>
      <c r="D77" s="253" t="s">
        <v>22</v>
      </c>
      <c r="E77" s="217"/>
    </row>
    <row r="78" spans="1:5" s="259" customFormat="1" ht="27">
      <c r="A78" s="546"/>
      <c r="B78" s="257" t="s">
        <v>351</v>
      </c>
      <c r="C78" s="258" t="s">
        <v>303</v>
      </c>
      <c r="D78" s="239" t="s">
        <v>352</v>
      </c>
      <c r="E78" s="221"/>
    </row>
    <row r="79" spans="1:5" ht="20.100000000000001" customHeight="1">
      <c r="A79" s="544" t="s">
        <v>24</v>
      </c>
      <c r="B79" s="237" t="s">
        <v>13</v>
      </c>
      <c r="C79" s="254" t="s">
        <v>21</v>
      </c>
      <c r="D79" s="255" t="s">
        <v>22</v>
      </c>
      <c r="E79" s="213" t="s">
        <v>343</v>
      </c>
    </row>
    <row r="80" spans="1:5" ht="20.100000000000001" customHeight="1">
      <c r="A80" s="545"/>
      <c r="B80" s="246" t="s">
        <v>353</v>
      </c>
      <c r="C80" s="256" t="s">
        <v>21</v>
      </c>
      <c r="D80" s="253" t="s">
        <v>22</v>
      </c>
      <c r="E80" s="224" t="s">
        <v>343</v>
      </c>
    </row>
    <row r="81" spans="1:5" ht="20.100000000000001" customHeight="1">
      <c r="A81" s="545"/>
      <c r="B81" s="246" t="s">
        <v>14</v>
      </c>
      <c r="C81" s="256" t="s">
        <v>21</v>
      </c>
      <c r="D81" s="253" t="s">
        <v>22</v>
      </c>
      <c r="E81" s="217"/>
    </row>
    <row r="82" spans="1:5" ht="20.100000000000001" customHeight="1">
      <c r="A82" s="545"/>
      <c r="B82" s="246" t="s">
        <v>15</v>
      </c>
      <c r="C82" s="256" t="s">
        <v>21</v>
      </c>
      <c r="D82" s="253" t="s">
        <v>22</v>
      </c>
      <c r="E82" s="217" t="s">
        <v>345</v>
      </c>
    </row>
    <row r="83" spans="1:5" ht="20.100000000000001" customHeight="1">
      <c r="A83" s="545"/>
      <c r="B83" s="246" t="s">
        <v>23</v>
      </c>
      <c r="C83" s="256" t="s">
        <v>21</v>
      </c>
      <c r="D83" s="253" t="s">
        <v>346</v>
      </c>
      <c r="E83" s="217"/>
    </row>
    <row r="84" spans="1:5" ht="20.100000000000001" customHeight="1">
      <c r="A84" s="545"/>
      <c r="B84" s="246" t="s">
        <v>16</v>
      </c>
      <c r="C84" s="256" t="s">
        <v>21</v>
      </c>
      <c r="D84" s="253" t="s">
        <v>17</v>
      </c>
      <c r="E84" s="217"/>
    </row>
    <row r="85" spans="1:5" ht="20.100000000000001" customHeight="1">
      <c r="A85" s="545"/>
      <c r="B85" s="260" t="s">
        <v>354</v>
      </c>
      <c r="C85" s="256" t="s">
        <v>21</v>
      </c>
      <c r="D85" s="261"/>
      <c r="E85" s="262"/>
    </row>
    <row r="86" spans="1:5" ht="27">
      <c r="A86" s="545"/>
      <c r="B86" s="246" t="s">
        <v>18</v>
      </c>
      <c r="C86" s="256" t="s">
        <v>21</v>
      </c>
      <c r="D86" s="253" t="s">
        <v>22</v>
      </c>
      <c r="E86" s="217"/>
    </row>
    <row r="87" spans="1:5" ht="27">
      <c r="A87" s="545"/>
      <c r="B87" s="246" t="s">
        <v>348</v>
      </c>
      <c r="C87" s="256" t="s">
        <v>21</v>
      </c>
      <c r="D87" s="253" t="s">
        <v>22</v>
      </c>
      <c r="E87" s="217" t="s">
        <v>349</v>
      </c>
    </row>
    <row r="88" spans="1:5" ht="27">
      <c r="A88" s="545"/>
      <c r="B88" s="257" t="s">
        <v>351</v>
      </c>
      <c r="C88" s="258" t="s">
        <v>287</v>
      </c>
      <c r="D88" s="239" t="s">
        <v>288</v>
      </c>
      <c r="E88" s="221"/>
    </row>
    <row r="89" spans="1:5" ht="20.100000000000001" customHeight="1">
      <c r="A89" s="544" t="s">
        <v>144</v>
      </c>
      <c r="B89" s="237" t="s">
        <v>13</v>
      </c>
      <c r="C89" s="254" t="s">
        <v>287</v>
      </c>
      <c r="D89" s="255" t="s">
        <v>302</v>
      </c>
      <c r="E89" s="224" t="s">
        <v>343</v>
      </c>
    </row>
    <row r="90" spans="1:5" ht="20.100000000000001" customHeight="1">
      <c r="A90" s="545"/>
      <c r="B90" s="246" t="s">
        <v>353</v>
      </c>
      <c r="C90" s="256" t="s">
        <v>280</v>
      </c>
      <c r="D90" s="253" t="s">
        <v>302</v>
      </c>
      <c r="E90" s="224" t="s">
        <v>343</v>
      </c>
    </row>
    <row r="91" spans="1:5" ht="20.100000000000001" customHeight="1">
      <c r="A91" s="545"/>
      <c r="B91" s="246" t="s">
        <v>14</v>
      </c>
      <c r="C91" s="256" t="s">
        <v>280</v>
      </c>
      <c r="D91" s="253" t="s">
        <v>302</v>
      </c>
      <c r="E91" s="217"/>
    </row>
    <row r="92" spans="1:5" ht="20.100000000000001" customHeight="1">
      <c r="A92" s="545"/>
      <c r="B92" s="246" t="s">
        <v>15</v>
      </c>
      <c r="C92" s="256" t="s">
        <v>287</v>
      </c>
      <c r="D92" s="253" t="s">
        <v>277</v>
      </c>
      <c r="E92" s="217" t="s">
        <v>345</v>
      </c>
    </row>
    <row r="93" spans="1:5" ht="20.100000000000001" customHeight="1">
      <c r="A93" s="545"/>
      <c r="B93" s="246" t="s">
        <v>23</v>
      </c>
      <c r="C93" s="256" t="s">
        <v>280</v>
      </c>
      <c r="D93" s="253" t="s">
        <v>355</v>
      </c>
      <c r="E93" s="217"/>
    </row>
    <row r="94" spans="1:5" ht="20.100000000000001" customHeight="1">
      <c r="A94" s="545"/>
      <c r="B94" s="246" t="s">
        <v>16</v>
      </c>
      <c r="C94" s="256" t="s">
        <v>280</v>
      </c>
      <c r="D94" s="253" t="s">
        <v>17</v>
      </c>
      <c r="E94" s="217"/>
    </row>
    <row r="95" spans="1:5" ht="19.5" customHeight="1">
      <c r="A95" s="545"/>
      <c r="B95" s="246" t="s">
        <v>356</v>
      </c>
      <c r="C95" s="256"/>
      <c r="D95" s="253"/>
      <c r="E95" s="217"/>
    </row>
    <row r="96" spans="1:5" ht="34.5" customHeight="1">
      <c r="A96" s="545"/>
      <c r="B96" s="246" t="s">
        <v>18</v>
      </c>
      <c r="C96" s="256" t="s">
        <v>21</v>
      </c>
      <c r="D96" s="253" t="s">
        <v>22</v>
      </c>
      <c r="E96" s="217"/>
    </row>
    <row r="97" spans="1:5" ht="33" customHeight="1">
      <c r="A97" s="545"/>
      <c r="B97" s="246" t="s">
        <v>348</v>
      </c>
      <c r="C97" s="256" t="s">
        <v>21</v>
      </c>
      <c r="D97" s="253" t="s">
        <v>22</v>
      </c>
      <c r="E97" s="217" t="s">
        <v>349</v>
      </c>
    </row>
    <row r="98" spans="1:5" ht="28.5" customHeight="1">
      <c r="A98" s="546"/>
      <c r="B98" s="257" t="s">
        <v>351</v>
      </c>
      <c r="C98" s="258" t="s">
        <v>280</v>
      </c>
      <c r="D98" s="239" t="s">
        <v>288</v>
      </c>
      <c r="E98" s="221"/>
    </row>
    <row r="99" spans="1:5" ht="40.5">
      <c r="A99" s="555" t="s">
        <v>151</v>
      </c>
      <c r="B99" s="237" t="s">
        <v>357</v>
      </c>
      <c r="C99" s="254" t="s">
        <v>287</v>
      </c>
      <c r="D99" s="255" t="s">
        <v>8</v>
      </c>
      <c r="E99" s="213" t="s">
        <v>358</v>
      </c>
    </row>
    <row r="100" spans="1:5" ht="40.5">
      <c r="A100" s="556"/>
      <c r="B100" s="263" t="s">
        <v>359</v>
      </c>
      <c r="C100" s="264"/>
      <c r="D100" s="265"/>
      <c r="E100" s="224"/>
    </row>
    <row r="101" spans="1:5" ht="46.5" customHeight="1">
      <c r="A101" s="556"/>
      <c r="B101" s="263" t="s">
        <v>360</v>
      </c>
      <c r="C101" s="264"/>
      <c r="D101" s="265"/>
      <c r="E101" s="224"/>
    </row>
    <row r="102" spans="1:5" ht="74.25" customHeight="1">
      <c r="A102" s="556"/>
      <c r="B102" s="263" t="s">
        <v>361</v>
      </c>
      <c r="C102" s="264"/>
      <c r="D102" s="265"/>
      <c r="E102" s="224"/>
    </row>
    <row r="103" spans="1:5" ht="33.75" customHeight="1">
      <c r="A103" s="556"/>
      <c r="B103" s="263" t="s">
        <v>362</v>
      </c>
      <c r="C103" s="264"/>
      <c r="D103" s="265"/>
      <c r="E103" s="224"/>
    </row>
    <row r="104" spans="1:5" ht="19.5" customHeight="1">
      <c r="A104" s="556"/>
      <c r="B104" s="246" t="s">
        <v>363</v>
      </c>
      <c r="C104" s="256" t="s">
        <v>280</v>
      </c>
      <c r="D104" s="253" t="s">
        <v>302</v>
      </c>
      <c r="E104" s="224" t="s">
        <v>358</v>
      </c>
    </row>
    <row r="105" spans="1:5" ht="20.100000000000001" customHeight="1">
      <c r="A105" s="556"/>
      <c r="B105" s="246" t="s">
        <v>14</v>
      </c>
      <c r="C105" s="256" t="s">
        <v>287</v>
      </c>
      <c r="D105" s="253" t="s">
        <v>352</v>
      </c>
      <c r="E105" s="217"/>
    </row>
    <row r="106" spans="1:5" ht="19.5" customHeight="1">
      <c r="A106" s="556"/>
      <c r="B106" s="246" t="s">
        <v>364</v>
      </c>
      <c r="C106" s="256" t="s">
        <v>287</v>
      </c>
      <c r="D106" s="253" t="s">
        <v>302</v>
      </c>
      <c r="E106" s="217" t="s">
        <v>345</v>
      </c>
    </row>
    <row r="107" spans="1:5" ht="20.100000000000001" customHeight="1">
      <c r="A107" s="556"/>
      <c r="B107" s="246" t="s">
        <v>365</v>
      </c>
      <c r="C107" s="256" t="s">
        <v>280</v>
      </c>
      <c r="D107" s="253" t="s">
        <v>352</v>
      </c>
      <c r="E107" s="217"/>
    </row>
    <row r="108" spans="1:5" ht="27">
      <c r="A108" s="556"/>
      <c r="B108" s="266" t="s">
        <v>366</v>
      </c>
      <c r="C108" s="256" t="s">
        <v>280</v>
      </c>
      <c r="D108" s="267" t="s">
        <v>277</v>
      </c>
      <c r="E108" s="217"/>
    </row>
    <row r="109" spans="1:5" ht="27" customHeight="1">
      <c r="A109" s="556"/>
      <c r="B109" s="266" t="s">
        <v>367</v>
      </c>
      <c r="C109" s="256" t="s">
        <v>280</v>
      </c>
      <c r="D109" s="267" t="s">
        <v>277</v>
      </c>
      <c r="E109" s="217"/>
    </row>
    <row r="110" spans="1:5" ht="27">
      <c r="A110" s="557"/>
      <c r="B110" s="268" t="s">
        <v>368</v>
      </c>
      <c r="C110" s="258" t="s">
        <v>287</v>
      </c>
      <c r="D110" s="236" t="s">
        <v>277</v>
      </c>
      <c r="E110" s="221"/>
    </row>
    <row r="111" spans="1:5" ht="40.5">
      <c r="A111" s="555" t="s">
        <v>153</v>
      </c>
      <c r="B111" s="237" t="s">
        <v>357</v>
      </c>
      <c r="C111" s="254" t="s">
        <v>280</v>
      </c>
      <c r="D111" s="255" t="s">
        <v>277</v>
      </c>
      <c r="E111" s="213" t="s">
        <v>358</v>
      </c>
    </row>
    <row r="112" spans="1:5" ht="47.25" customHeight="1">
      <c r="A112" s="556"/>
      <c r="B112" s="263" t="s">
        <v>359</v>
      </c>
      <c r="C112" s="264"/>
      <c r="D112" s="265"/>
      <c r="E112" s="224"/>
    </row>
    <row r="113" spans="1:5" ht="52.5" customHeight="1">
      <c r="A113" s="556"/>
      <c r="B113" s="263" t="s">
        <v>360</v>
      </c>
      <c r="C113" s="264"/>
      <c r="D113" s="265"/>
      <c r="E113" s="224"/>
    </row>
    <row r="114" spans="1:5" ht="67.5">
      <c r="A114" s="556"/>
      <c r="B114" s="263" t="s">
        <v>361</v>
      </c>
      <c r="C114" s="264"/>
      <c r="D114" s="265"/>
      <c r="E114" s="224"/>
    </row>
    <row r="115" spans="1:5" ht="27">
      <c r="A115" s="556"/>
      <c r="B115" s="263" t="s">
        <v>362</v>
      </c>
      <c r="C115" s="264"/>
      <c r="D115" s="265"/>
      <c r="E115" s="224"/>
    </row>
    <row r="116" spans="1:5" ht="19.5" customHeight="1">
      <c r="A116" s="556"/>
      <c r="B116" s="246" t="s">
        <v>363</v>
      </c>
      <c r="C116" s="256" t="s">
        <v>280</v>
      </c>
      <c r="D116" s="253" t="s">
        <v>302</v>
      </c>
      <c r="E116" s="224" t="s">
        <v>358</v>
      </c>
    </row>
    <row r="117" spans="1:5" ht="19.5" customHeight="1">
      <c r="A117" s="556"/>
      <c r="B117" s="246" t="s">
        <v>14</v>
      </c>
      <c r="C117" s="256" t="s">
        <v>280</v>
      </c>
      <c r="D117" s="253" t="s">
        <v>277</v>
      </c>
      <c r="E117" s="217"/>
    </row>
    <row r="118" spans="1:5" ht="19.5" customHeight="1">
      <c r="A118" s="556"/>
      <c r="B118" s="246" t="s">
        <v>364</v>
      </c>
      <c r="C118" s="256" t="s">
        <v>280</v>
      </c>
      <c r="D118" s="253" t="s">
        <v>277</v>
      </c>
      <c r="E118" s="217" t="s">
        <v>345</v>
      </c>
    </row>
    <row r="119" spans="1:5" ht="27">
      <c r="A119" s="556"/>
      <c r="B119" s="266" t="s">
        <v>369</v>
      </c>
      <c r="C119" s="256" t="s">
        <v>280</v>
      </c>
      <c r="D119" s="267" t="s">
        <v>302</v>
      </c>
      <c r="E119" s="217"/>
    </row>
    <row r="120" spans="1:5" ht="27">
      <c r="A120" s="556"/>
      <c r="B120" s="266" t="s">
        <v>370</v>
      </c>
      <c r="C120" s="256" t="s">
        <v>287</v>
      </c>
      <c r="D120" s="267" t="s">
        <v>277</v>
      </c>
      <c r="E120" s="217"/>
    </row>
    <row r="121" spans="1:5" ht="27">
      <c r="A121" s="557"/>
      <c r="B121" s="268" t="s">
        <v>371</v>
      </c>
      <c r="C121" s="258" t="s">
        <v>303</v>
      </c>
      <c r="D121" s="236" t="s">
        <v>352</v>
      </c>
      <c r="E121" s="221"/>
    </row>
    <row r="122" spans="1:5" ht="32.25" customHeight="1">
      <c r="A122" s="544" t="s">
        <v>372</v>
      </c>
      <c r="B122" s="237" t="s">
        <v>373</v>
      </c>
      <c r="C122" s="254" t="s">
        <v>21</v>
      </c>
      <c r="D122" s="255" t="s">
        <v>22</v>
      </c>
      <c r="E122" s="213" t="s">
        <v>374</v>
      </c>
    </row>
    <row r="123" spans="1:5" ht="27">
      <c r="A123" s="546"/>
      <c r="B123" s="257" t="s">
        <v>375</v>
      </c>
      <c r="C123" s="258" t="s">
        <v>21</v>
      </c>
      <c r="D123" s="239" t="s">
        <v>22</v>
      </c>
      <c r="E123" s="221"/>
    </row>
    <row r="124" spans="1:5" ht="18.75" customHeight="1"/>
  </sheetData>
  <mergeCells count="21">
    <mergeCell ref="A111:A121"/>
    <mergeCell ref="A122:A123"/>
    <mergeCell ref="A63:A67"/>
    <mergeCell ref="A68:A78"/>
    <mergeCell ref="A79:A88"/>
    <mergeCell ref="A89:A98"/>
    <mergeCell ref="A99:A110"/>
    <mergeCell ref="A45:A47"/>
    <mergeCell ref="A49:A50"/>
    <mergeCell ref="A54:A56"/>
    <mergeCell ref="A57:A59"/>
    <mergeCell ref="A60:A62"/>
    <mergeCell ref="A36:A41"/>
    <mergeCell ref="A42:A44"/>
    <mergeCell ref="A1:E1"/>
    <mergeCell ref="C3:D3"/>
    <mergeCell ref="A8:A15"/>
    <mergeCell ref="A16:A22"/>
    <mergeCell ref="D21:D22"/>
    <mergeCell ref="A23:A28"/>
    <mergeCell ref="A29:A35"/>
  </mergeCells>
  <phoneticPr fontId="2"/>
  <printOptions horizontalCentered="1"/>
  <pageMargins left="0.59055118110236227" right="0.59055118110236227" top="0.59055118110236227" bottom="0.78740157480314965" header="0.39370078740157483" footer="0.59055118110236227"/>
  <pageSetup paperSize="9" fitToHeight="0" orientation="landscape" blackAndWhite="1" r:id="rId1"/>
  <headerFooter alignWithMargins="0">
    <oddFooter>&amp;L（自己点検シート）&amp;R&amp;10&amp;A（&amp;P/&amp;N）</oddFooter>
  </headerFooter>
  <rowBreaks count="9" manualBreakCount="9">
    <brk id="15" max="4" man="1"/>
    <brk id="28" max="4" man="1"/>
    <brk id="41" max="4" man="1"/>
    <brk id="50" max="4" man="1"/>
    <brk id="59" max="4" man="1"/>
    <brk id="67" max="4" man="1"/>
    <brk id="88" max="4" man="1"/>
    <brk id="98" max="4" man="1"/>
    <brk id="110" max="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4E1BB9-528C-4EDB-8532-19E8A271B862}">
  <ds:schemaRefs>
    <ds:schemaRef ds:uri="http://schemas.microsoft.com/sharepoint/v3/contenttype/forms"/>
  </ds:schemaRefs>
</ds:datastoreItem>
</file>

<file path=customXml/itemProps2.xml><?xml version="1.0" encoding="utf-8"?>
<ds:datastoreItem xmlns:ds="http://schemas.openxmlformats.org/officeDocument/2006/customXml" ds:itemID="{C16C6DC2-E21D-4331-9251-C857D6125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E930E1A-A89F-424E-9936-AD4C32D70FA8}">
  <ds:schemaRefs>
    <ds:schemaRef ds:uri="http://www.w3.org/XML/1998/namespace"/>
    <ds:schemaRef ds:uri="http://schemas.microsoft.com/office/2006/documentManagement/types"/>
    <ds:schemaRef ds:uri="http://purl.org/dc/elements/1.1/"/>
    <ds:schemaRef ds:uri="http://purl.org/dc/terms/"/>
    <ds:schemaRef ds:uri="http://schemas.openxmlformats.org/package/2006/metadata/core-properties"/>
    <ds:schemaRef ds:uri="http://purl.org/dc/dcmitype/"/>
    <ds:schemaRef ds:uri="http://schemas.microsoft.com/office/2006/metadata/properties"/>
    <ds:schemaRef ds:uri="5b563654-e1c2-4d72-bd1f-2ce341ee7fd3"/>
    <ds:schemaRef ds:uri="8B97BE19-CDDD-400E-817A-CFDD13F7EC12"/>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 </vt:lpstr>
      <vt:lpstr>訪問介護</vt:lpstr>
      <vt:lpstr>特事加算</vt:lpstr>
      <vt:lpstr>参考様式　勤務実績表</vt:lpstr>
      <vt:lpstr>介護報酬自己点検シート</vt:lpstr>
      <vt:lpstr>介護報酬自己点検シート!Print_Area</vt:lpstr>
      <vt:lpstr>特事加算!Print_Area</vt:lpstr>
      <vt:lpstr>'表紙 '!Print_Area</vt:lpstr>
      <vt:lpstr>訪問介護!Print_Area</vt:lpstr>
      <vt:lpstr>介護報酬自己点検シート!Print_Titles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川野　景介</cp:lastModifiedBy>
  <cp:lastPrinted>2022-05-30T01:25:28Z</cp:lastPrinted>
  <dcterms:created xsi:type="dcterms:W3CDTF">2006-11-13T02:22:16Z</dcterms:created>
  <dcterms:modified xsi:type="dcterms:W3CDTF">2023-01-17T05:49:24Z</dcterms:modified>
</cp:coreProperties>
</file>