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8745" activeTab="0"/>
  </bookViews>
  <sheets>
    <sheet name="中学校 出品目録" sheetId="1" r:id="rId1"/>
  </sheets>
  <definedNames>
    <definedName name="_xlfn.COUNTIFS" hidden="1">#NAME?</definedName>
    <definedName name="_xlnm.Print_Area" localSheetId="0">'中学校 出品目録'!$A$1:$K$52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B17" authorId="0">
      <text>
        <r>
          <rPr>
            <b/>
            <sz val="9"/>
            <rFont val="ＭＳ Ｐゴシック"/>
            <family val="3"/>
          </rPr>
          <t>ここに学番を入力してください。</t>
        </r>
      </text>
    </comment>
    <comment ref="J11" authorId="1">
      <text>
        <r>
          <rPr>
            <b/>
            <sz val="11"/>
            <rFont val="MS P ゴシック"/>
            <family val="3"/>
          </rPr>
          <t>名簿から自動集計されます。実際の出品数と合致しているか、確認してください。</t>
        </r>
      </text>
    </comment>
  </commentList>
</comments>
</file>

<file path=xl/sharedStrings.xml><?xml version="1.0" encoding="utf-8"?>
<sst xmlns="http://schemas.openxmlformats.org/spreadsheetml/2006/main" count="103" uniqueCount="102">
  <si>
    <t>学番</t>
  </si>
  <si>
    <t>学校名</t>
  </si>
  <si>
    <t>学年</t>
  </si>
  <si>
    <t>規格</t>
  </si>
  <si>
    <t>姓</t>
  </si>
  <si>
    <t>名</t>
  </si>
  <si>
    <t>搬入責任者</t>
  </si>
  <si>
    <t>番号</t>
  </si>
  <si>
    <t>1年</t>
  </si>
  <si>
    <t>2年</t>
  </si>
  <si>
    <t>3年</t>
  </si>
  <si>
    <t>泉が丘</t>
  </si>
  <si>
    <t>晃陽</t>
  </si>
  <si>
    <t>半紙</t>
  </si>
  <si>
    <t>一条</t>
  </si>
  <si>
    <t>陽北</t>
  </si>
  <si>
    <t>せん</t>
  </si>
  <si>
    <t>旭</t>
  </si>
  <si>
    <t>陽南</t>
  </si>
  <si>
    <t>陽西</t>
  </si>
  <si>
    <t>星が丘</t>
  </si>
  <si>
    <t>陽東</t>
  </si>
  <si>
    <t>宮の原</t>
  </si>
  <si>
    <t>清原</t>
  </si>
  <si>
    <t>横川</t>
  </si>
  <si>
    <t>条幅</t>
  </si>
  <si>
    <t>瑞穂野</t>
  </si>
  <si>
    <t>豊郷</t>
  </si>
  <si>
    <t>国本</t>
  </si>
  <si>
    <t>城山</t>
  </si>
  <si>
    <t>特賞</t>
  </si>
  <si>
    <t>金賞</t>
  </si>
  <si>
    <t>姿川</t>
  </si>
  <si>
    <t>銀賞</t>
  </si>
  <si>
    <t>雀宮</t>
  </si>
  <si>
    <t>銅賞</t>
  </si>
  <si>
    <t>鬼怒</t>
  </si>
  <si>
    <t>宝木</t>
  </si>
  <si>
    <t>若松原</t>
  </si>
  <si>
    <t>宇大附属</t>
  </si>
  <si>
    <t>作新学院</t>
  </si>
  <si>
    <t>文大附属</t>
  </si>
  <si>
    <t>宇短附属</t>
  </si>
  <si>
    <t>海星</t>
  </si>
  <si>
    <t>聾学校</t>
  </si>
  <si>
    <t>のざわ養護</t>
  </si>
  <si>
    <t>わかくさ養護</t>
  </si>
  <si>
    <t>富屋養護</t>
  </si>
  <si>
    <t>学校名</t>
  </si>
  <si>
    <t>一条中</t>
  </si>
  <si>
    <t>陽北中</t>
  </si>
  <si>
    <t>旭　中</t>
  </si>
  <si>
    <t>陽南中</t>
  </si>
  <si>
    <t>陽西中</t>
  </si>
  <si>
    <t>星が丘中</t>
  </si>
  <si>
    <t>陽東中</t>
  </si>
  <si>
    <t>泉が丘中</t>
  </si>
  <si>
    <t>宮の原中</t>
  </si>
  <si>
    <t>清原中</t>
  </si>
  <si>
    <t>横川中</t>
  </si>
  <si>
    <t>瑞穂野中</t>
  </si>
  <si>
    <t>豊郷中</t>
  </si>
  <si>
    <t>国本中</t>
  </si>
  <si>
    <t>城山中</t>
  </si>
  <si>
    <t>晃陽中</t>
  </si>
  <si>
    <t>姿川中</t>
  </si>
  <si>
    <t>雀宮中</t>
  </si>
  <si>
    <t>鬼怒中</t>
  </si>
  <si>
    <t>宝木中</t>
  </si>
  <si>
    <t>若松原中</t>
  </si>
  <si>
    <t>す</t>
  </si>
  <si>
    <t>上河内中</t>
  </si>
  <si>
    <t>古里中</t>
  </si>
  <si>
    <t>田原中</t>
  </si>
  <si>
    <t>河内中</t>
  </si>
  <si>
    <t>宇大附属中</t>
  </si>
  <si>
    <t>作新中</t>
  </si>
  <si>
    <t>宇短附中</t>
  </si>
  <si>
    <t>東高附属中</t>
  </si>
  <si>
    <t>NO</t>
  </si>
  <si>
    <t>文大附属中</t>
  </si>
  <si>
    <t>学級数</t>
  </si>
  <si>
    <t>条幅</t>
  </si>
  <si>
    <t>合計</t>
  </si>
  <si>
    <t>○搬入</t>
  </si>
  <si>
    <t>○搬出ならびに返却作品確認</t>
  </si>
  <si>
    <t>搬出責任者</t>
  </si>
  <si>
    <t>※名簿にそのまま掲載されるため，作成時，誤字に注意してください。</t>
  </si>
  <si>
    <t>　(「髙,高」，「沢,澤」，「辺,邊」など)</t>
  </si>
  <si>
    <t>※外字については，略字で表記してください。(メールで送ると文字化けします。)</t>
  </si>
  <si>
    <r>
      <t>※出品目録提出以降の</t>
    </r>
    <r>
      <rPr>
        <b/>
        <u val="single"/>
        <sz val="16"/>
        <rFont val="ＭＳ Ｐゴシック"/>
        <family val="3"/>
      </rPr>
      <t>出品者の変更</t>
    </r>
    <r>
      <rPr>
        <u val="single"/>
        <sz val="16"/>
        <rFont val="ＭＳ Ｐゴシック"/>
        <family val="3"/>
      </rPr>
      <t>ならびに</t>
    </r>
    <r>
      <rPr>
        <b/>
        <u val="single"/>
        <sz val="16"/>
        <rFont val="ＭＳ Ｐゴシック"/>
        <family val="3"/>
      </rPr>
      <t>出品数増</t>
    </r>
    <r>
      <rPr>
        <u val="single"/>
        <sz val="16"/>
        <rFont val="ＭＳ Ｐゴシック"/>
        <family val="3"/>
      </rPr>
      <t>は認めません</t>
    </r>
    <r>
      <rPr>
        <sz val="16"/>
        <rFont val="ＭＳ Ｐゴシック"/>
        <family val="3"/>
      </rPr>
      <t>。</t>
    </r>
  </si>
  <si>
    <t>聾中</t>
  </si>
  <si>
    <t>盲中</t>
  </si>
  <si>
    <t>のざわ特支中</t>
  </si>
  <si>
    <t>わかくさ特支中</t>
  </si>
  <si>
    <t>富屋特支中</t>
  </si>
  <si>
    <t>宇大附特支中</t>
  </si>
  <si>
    <t>岡本特支中</t>
  </si>
  <si>
    <t>第25回うつのみやジュニア芸術祭学校書道展　出品目録　（中学校用）</t>
  </si>
  <si>
    <t>１０月１９日（木） ９：１５～９：５０</t>
  </si>
  <si>
    <t>１０月２４日（火） １５：３０～</t>
  </si>
  <si>
    <t>星の杜中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</si>
</sst>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7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b/>
      <u val="single"/>
      <sz val="1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indexed="10"/>
      <name val="Calibri"/>
      <family val="3"/>
    </font>
    <font>
      <b/>
      <sz val="16"/>
      <color indexed="10"/>
      <name val="Calibri"/>
      <family val="3"/>
    </font>
    <font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30" xfId="0" applyFont="1" applyFill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vertical="center"/>
      <protection locked="0"/>
    </xf>
    <xf numFmtId="0" fontId="2" fillId="34" borderId="34" xfId="0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34" xfId="0" applyFont="1" applyFill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56"/>
  <sheetViews>
    <sheetView tabSelected="1" view="pageBreakPreview" zoomScale="70" zoomScaleSheetLayoutView="70" zoomScalePageLayoutView="0" workbookViewId="0" topLeftCell="A1">
      <selection activeCell="C8" sqref="C8:E8"/>
    </sheetView>
  </sheetViews>
  <sheetFormatPr defaultColWidth="9.00390625" defaultRowHeight="13.5"/>
  <cols>
    <col min="1" max="2" width="6.625" style="1" customWidth="1"/>
    <col min="3" max="3" width="22.50390625" style="1" customWidth="1"/>
    <col min="4" max="5" width="6.625" style="1" customWidth="1"/>
    <col min="6" max="7" width="16.25390625" style="1" customWidth="1"/>
    <col min="8" max="9" width="9.125" style="1" customWidth="1"/>
    <col min="10" max="10" width="9.125" style="0" customWidth="1"/>
    <col min="11" max="11" width="9.375" style="0" customWidth="1"/>
    <col min="12" max="12" width="10.125" style="0" customWidth="1"/>
    <col min="13" max="14" width="18.375" style="0" hidden="1" customWidth="1"/>
    <col min="15" max="15" width="18.375" style="0" customWidth="1"/>
    <col min="16" max="16" width="8.875" style="0" customWidth="1"/>
    <col min="17" max="19" width="9.00390625" style="0" hidden="1" customWidth="1"/>
    <col min="20" max="20" width="0" style="0" hidden="1" customWidth="1"/>
  </cols>
  <sheetData>
    <row r="1" spans="1:11" ht="33.75" customHeight="1">
      <c r="A1" s="6" t="s">
        <v>98</v>
      </c>
      <c r="B1" s="7"/>
      <c r="C1" s="7"/>
      <c r="D1" s="8"/>
      <c r="E1" s="8"/>
      <c r="F1" s="8"/>
      <c r="G1" s="8"/>
      <c r="H1" s="8"/>
      <c r="I1" s="8"/>
      <c r="J1" s="8"/>
      <c r="K1" s="16"/>
    </row>
    <row r="2" spans="1:11" ht="18" customHeight="1">
      <c r="A2" s="7"/>
      <c r="B2" s="9" t="s">
        <v>87</v>
      </c>
      <c r="C2" s="7"/>
      <c r="D2" s="8"/>
      <c r="E2" s="8"/>
      <c r="F2" s="7"/>
      <c r="G2" s="7"/>
      <c r="H2" s="7"/>
      <c r="I2" s="7"/>
      <c r="J2" s="7"/>
      <c r="K2" s="16"/>
    </row>
    <row r="3" spans="1:11" ht="18" customHeight="1">
      <c r="A3" s="7"/>
      <c r="B3" s="9" t="s">
        <v>88</v>
      </c>
      <c r="C3" s="7"/>
      <c r="D3" s="8"/>
      <c r="E3" s="8"/>
      <c r="F3" s="7"/>
      <c r="G3" s="7"/>
      <c r="H3" s="7"/>
      <c r="I3" s="7"/>
      <c r="J3" s="7"/>
      <c r="K3" s="16"/>
    </row>
    <row r="4" spans="1:11" ht="18" customHeight="1">
      <c r="A4" s="7"/>
      <c r="B4" s="10" t="s">
        <v>89</v>
      </c>
      <c r="C4" s="7"/>
      <c r="D4" s="8"/>
      <c r="E4" s="8"/>
      <c r="F4" s="7"/>
      <c r="G4" s="7"/>
      <c r="H4" s="7"/>
      <c r="I4" s="7"/>
      <c r="J4" s="7"/>
      <c r="K4" s="16"/>
    </row>
    <row r="5" spans="1:11" ht="18" customHeight="1">
      <c r="A5" s="7"/>
      <c r="B5" s="11" t="s">
        <v>90</v>
      </c>
      <c r="C5" s="7"/>
      <c r="D5" s="7"/>
      <c r="E5" s="7"/>
      <c r="F5" s="7"/>
      <c r="G5" s="7"/>
      <c r="H5" s="7"/>
      <c r="I5" s="7"/>
      <c r="J5" s="7"/>
      <c r="K5" s="16"/>
    </row>
    <row r="6" spans="1:11" ht="18.75" thickBot="1">
      <c r="A6" s="12" t="s">
        <v>84</v>
      </c>
      <c r="B6" s="13"/>
      <c r="C6" s="14"/>
      <c r="D6" s="13"/>
      <c r="E6" s="13"/>
      <c r="F6" s="7"/>
      <c r="G6" s="7"/>
      <c r="H6" s="7"/>
      <c r="I6" s="7"/>
      <c r="J6" s="7"/>
      <c r="K6" s="16"/>
    </row>
    <row r="7" spans="1:11" ht="22.5" customHeight="1" thickBot="1">
      <c r="A7" s="57" t="s">
        <v>99</v>
      </c>
      <c r="B7" s="13"/>
      <c r="C7" s="13"/>
      <c r="D7" s="13"/>
      <c r="E7" s="13"/>
      <c r="F7" s="7"/>
      <c r="G7" s="17"/>
      <c r="H7" s="18" t="s">
        <v>81</v>
      </c>
      <c r="I7" s="19" t="s">
        <v>13</v>
      </c>
      <c r="J7" s="20" t="s">
        <v>82</v>
      </c>
      <c r="K7" s="16"/>
    </row>
    <row r="8" spans="1:11" ht="22.5" customHeight="1" thickBot="1">
      <c r="A8" s="58" t="s">
        <v>6</v>
      </c>
      <c r="B8" s="59"/>
      <c r="C8" s="60"/>
      <c r="D8" s="61"/>
      <c r="E8" s="62"/>
      <c r="F8" s="7"/>
      <c r="G8" s="21" t="s">
        <v>8</v>
      </c>
      <c r="H8" s="35"/>
      <c r="I8" s="22">
        <f>_xlfn.COUNTIFS($E$17:$E$52,"半紙",$D$17:$D$52,1)</f>
        <v>0</v>
      </c>
      <c r="J8" s="23">
        <f>_xlfn.COUNTIFS($E$17:$E$52,"条幅",$D$17:$D$52,1)</f>
        <v>0</v>
      </c>
      <c r="K8" s="16"/>
    </row>
    <row r="9" spans="1:11" ht="22.5" customHeight="1" thickBot="1" thickTop="1">
      <c r="A9" s="12" t="s">
        <v>85</v>
      </c>
      <c r="B9" s="13"/>
      <c r="C9" s="15"/>
      <c r="D9" s="13"/>
      <c r="E9" s="13"/>
      <c r="F9" s="7"/>
      <c r="G9" s="24" t="s">
        <v>9</v>
      </c>
      <c r="H9" s="36"/>
      <c r="I9" s="25">
        <f>_xlfn.COUNTIFS($E$17:$E$52,"半紙",$D$17:$D$52,2)</f>
        <v>0</v>
      </c>
      <c r="J9" s="26">
        <f>_xlfn.COUNTIFS($E$17:$E$52,"条幅",$D$17:$D$52,2)</f>
        <v>0</v>
      </c>
      <c r="K9" s="16"/>
    </row>
    <row r="10" spans="1:11" ht="22.5" customHeight="1" thickBot="1" thickTop="1">
      <c r="A10" s="13" t="s">
        <v>100</v>
      </c>
      <c r="B10" s="13"/>
      <c r="C10" s="13"/>
      <c r="D10" s="13"/>
      <c r="E10" s="13"/>
      <c r="F10" s="7"/>
      <c r="G10" s="27" t="s">
        <v>10</v>
      </c>
      <c r="H10" s="37"/>
      <c r="I10" s="28">
        <f>_xlfn.COUNTIFS($E$17:$E$52,"半紙",$D$17:$D$52,3)</f>
        <v>0</v>
      </c>
      <c r="J10" s="29">
        <f>_xlfn.COUNTIFS($E$17:$E$52,"条幅",$D$17:$D$52,3)</f>
        <v>0</v>
      </c>
      <c r="K10" s="16"/>
    </row>
    <row r="11" spans="1:11" ht="22.5" customHeight="1" thickBot="1">
      <c r="A11" s="58" t="s">
        <v>86</v>
      </c>
      <c r="B11" s="59"/>
      <c r="C11" s="60"/>
      <c r="D11" s="61"/>
      <c r="E11" s="62"/>
      <c r="F11" s="30"/>
      <c r="G11" s="31" t="s">
        <v>83</v>
      </c>
      <c r="H11" s="28">
        <f>SUM(H8:H10)</f>
        <v>0</v>
      </c>
      <c r="I11" s="32">
        <f>SUM(I8:I10)</f>
        <v>0</v>
      </c>
      <c r="J11" s="29">
        <f>SUM(J8:J10)</f>
        <v>0</v>
      </c>
      <c r="K11" s="16"/>
    </row>
    <row r="12" spans="1:11" ht="22.5" customHeight="1">
      <c r="A12" s="12"/>
      <c r="B12" s="13"/>
      <c r="C12" s="13"/>
      <c r="D12" s="13"/>
      <c r="E12" s="13"/>
      <c r="F12" s="7"/>
      <c r="G12" s="33"/>
      <c r="H12" s="30"/>
      <c r="I12" s="30"/>
      <c r="J12" s="30"/>
      <c r="K12" s="16"/>
    </row>
    <row r="13" spans="1:11" ht="22.5" customHeight="1">
      <c r="A13" s="13"/>
      <c r="B13" s="13"/>
      <c r="C13" s="13"/>
      <c r="D13" s="13"/>
      <c r="E13" s="13"/>
      <c r="F13" s="7"/>
      <c r="G13" s="33"/>
      <c r="H13" s="30"/>
      <c r="I13" s="30"/>
      <c r="J13" s="30"/>
      <c r="K13" s="16"/>
    </row>
    <row r="14" spans="1:11" ht="22.5" customHeight="1">
      <c r="A14" s="13"/>
      <c r="B14" s="13"/>
      <c r="C14" s="13"/>
      <c r="D14" s="13"/>
      <c r="E14" s="13"/>
      <c r="F14" s="7"/>
      <c r="G14" s="33"/>
      <c r="H14" s="30"/>
      <c r="I14" s="30"/>
      <c r="J14" s="30"/>
      <c r="K14" s="16"/>
    </row>
    <row r="15" spans="1:11" ht="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7.25" customHeight="1" thickBot="1">
      <c r="A16" s="7" t="s">
        <v>7</v>
      </c>
      <c r="B16" s="7" t="s">
        <v>0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7"/>
      <c r="I16" s="7"/>
      <c r="J16" s="30"/>
      <c r="K16" s="34"/>
      <c r="M16" s="5" t="s">
        <v>79</v>
      </c>
      <c r="N16" s="2" t="s">
        <v>48</v>
      </c>
    </row>
    <row r="17" spans="1:19" ht="17.25" customHeight="1" thickBot="1">
      <c r="A17" s="8">
        <v>1</v>
      </c>
      <c r="B17" s="38"/>
      <c r="C17" s="8" t="e">
        <f>LOOKUP(B17,M17:M47,N17:N47)</f>
        <v>#N/A</v>
      </c>
      <c r="D17" s="42"/>
      <c r="E17" s="43"/>
      <c r="F17" s="43"/>
      <c r="G17" s="44"/>
      <c r="H17" s="7"/>
      <c r="I17" s="7"/>
      <c r="J17" s="30"/>
      <c r="K17" s="39"/>
      <c r="L17" s="1"/>
      <c r="M17" s="2">
        <v>1</v>
      </c>
      <c r="N17" s="2" t="s">
        <v>49</v>
      </c>
      <c r="Q17" t="s">
        <v>14</v>
      </c>
      <c r="S17" t="s">
        <v>70</v>
      </c>
    </row>
    <row r="18" spans="1:19" ht="17.25" customHeight="1">
      <c r="A18" s="8">
        <v>2</v>
      </c>
      <c r="B18" s="8">
        <f>B17</f>
        <v>0</v>
      </c>
      <c r="C18" s="8" t="e">
        <f>C17</f>
        <v>#N/A</v>
      </c>
      <c r="D18" s="45"/>
      <c r="E18" s="46"/>
      <c r="F18" s="46"/>
      <c r="G18" s="47"/>
      <c r="H18" s="7"/>
      <c r="I18" s="7"/>
      <c r="J18" s="30"/>
      <c r="K18" s="39"/>
      <c r="L18" s="1"/>
      <c r="M18" s="2">
        <v>2</v>
      </c>
      <c r="N18" s="2" t="s">
        <v>50</v>
      </c>
      <c r="Q18" t="s">
        <v>15</v>
      </c>
      <c r="S18" t="s">
        <v>16</v>
      </c>
    </row>
    <row r="19" spans="1:17" ht="17.25" customHeight="1">
      <c r="A19" s="8">
        <v>3</v>
      </c>
      <c r="B19" s="8">
        <f aca="true" t="shared" si="0" ref="B19:C44">B18</f>
        <v>0</v>
      </c>
      <c r="C19" s="8" t="e">
        <f t="shared" si="0"/>
        <v>#N/A</v>
      </c>
      <c r="D19" s="45"/>
      <c r="E19" s="46"/>
      <c r="F19" s="46"/>
      <c r="G19" s="47"/>
      <c r="H19" s="7"/>
      <c r="I19" s="7"/>
      <c r="J19" s="30"/>
      <c r="K19" s="39"/>
      <c r="L19" s="1"/>
      <c r="M19" s="2">
        <v>3</v>
      </c>
      <c r="N19" s="2" t="s">
        <v>51</v>
      </c>
      <c r="Q19" t="s">
        <v>17</v>
      </c>
    </row>
    <row r="20" spans="1:19" ht="17.25" customHeight="1">
      <c r="A20" s="8">
        <v>4</v>
      </c>
      <c r="B20" s="8">
        <f t="shared" si="0"/>
        <v>0</v>
      </c>
      <c r="C20" s="8" t="e">
        <f t="shared" si="0"/>
        <v>#N/A</v>
      </c>
      <c r="D20" s="45"/>
      <c r="E20" s="46"/>
      <c r="F20" s="46"/>
      <c r="G20" s="47"/>
      <c r="H20" s="7"/>
      <c r="I20" s="7"/>
      <c r="J20" s="30"/>
      <c r="K20" s="39"/>
      <c r="L20" s="1"/>
      <c r="M20" s="2">
        <v>4</v>
      </c>
      <c r="N20" s="2" t="s">
        <v>52</v>
      </c>
      <c r="Q20" t="s">
        <v>18</v>
      </c>
      <c r="S20">
        <v>1</v>
      </c>
    </row>
    <row r="21" spans="1:19" ht="17.25" customHeight="1">
      <c r="A21" s="8">
        <v>5</v>
      </c>
      <c r="B21" s="8">
        <f t="shared" si="0"/>
        <v>0</v>
      </c>
      <c r="C21" s="8" t="e">
        <f t="shared" si="0"/>
        <v>#N/A</v>
      </c>
      <c r="D21" s="45"/>
      <c r="E21" s="46"/>
      <c r="F21" s="46"/>
      <c r="G21" s="47"/>
      <c r="H21" s="7"/>
      <c r="I21" s="7"/>
      <c r="J21" s="34"/>
      <c r="K21" s="34"/>
      <c r="L21" s="1"/>
      <c r="M21" s="2">
        <v>5</v>
      </c>
      <c r="N21" s="2" t="s">
        <v>53</v>
      </c>
      <c r="Q21" t="s">
        <v>19</v>
      </c>
      <c r="S21">
        <v>2</v>
      </c>
    </row>
    <row r="22" spans="1:19" ht="17.25" customHeight="1">
      <c r="A22" s="8">
        <v>6</v>
      </c>
      <c r="B22" s="8">
        <f t="shared" si="0"/>
        <v>0</v>
      </c>
      <c r="C22" s="8" t="e">
        <f t="shared" si="0"/>
        <v>#N/A</v>
      </c>
      <c r="D22" s="45"/>
      <c r="E22" s="46"/>
      <c r="F22" s="46"/>
      <c r="G22" s="47"/>
      <c r="H22" s="7"/>
      <c r="I22" s="7"/>
      <c r="J22" s="30"/>
      <c r="K22" s="30"/>
      <c r="L22" s="1"/>
      <c r="M22" s="2">
        <v>6</v>
      </c>
      <c r="N22" s="2" t="s">
        <v>54</v>
      </c>
      <c r="Q22" t="s">
        <v>20</v>
      </c>
      <c r="S22">
        <v>3</v>
      </c>
    </row>
    <row r="23" spans="1:17" ht="17.25" customHeight="1">
      <c r="A23" s="8">
        <v>7</v>
      </c>
      <c r="B23" s="8">
        <f t="shared" si="0"/>
        <v>0</v>
      </c>
      <c r="C23" s="8" t="e">
        <f t="shared" si="0"/>
        <v>#N/A</v>
      </c>
      <c r="D23" s="45"/>
      <c r="E23" s="46"/>
      <c r="F23" s="46"/>
      <c r="G23" s="47"/>
      <c r="H23" s="7"/>
      <c r="I23" s="7"/>
      <c r="J23" s="30"/>
      <c r="K23" s="39"/>
      <c r="L23" s="1"/>
      <c r="M23" s="2">
        <v>7</v>
      </c>
      <c r="N23" s="2" t="s">
        <v>55</v>
      </c>
      <c r="Q23" t="s">
        <v>21</v>
      </c>
    </row>
    <row r="24" spans="1:17" ht="17.25" customHeight="1">
      <c r="A24" s="8">
        <v>8</v>
      </c>
      <c r="B24" s="8">
        <f t="shared" si="0"/>
        <v>0</v>
      </c>
      <c r="C24" s="8" t="e">
        <f t="shared" si="0"/>
        <v>#N/A</v>
      </c>
      <c r="D24" s="45"/>
      <c r="E24" s="46"/>
      <c r="F24" s="46"/>
      <c r="G24" s="47"/>
      <c r="H24" s="7"/>
      <c r="I24" s="7"/>
      <c r="J24" s="30"/>
      <c r="K24" s="39"/>
      <c r="L24" s="1"/>
      <c r="M24" s="2">
        <v>8</v>
      </c>
      <c r="N24" s="2" t="s">
        <v>56</v>
      </c>
      <c r="Q24" t="s">
        <v>11</v>
      </c>
    </row>
    <row r="25" spans="1:17" ht="17.25" customHeight="1">
      <c r="A25" s="8">
        <v>9</v>
      </c>
      <c r="B25" s="8">
        <f t="shared" si="0"/>
        <v>0</v>
      </c>
      <c r="C25" s="8" t="e">
        <f t="shared" si="0"/>
        <v>#N/A</v>
      </c>
      <c r="D25" s="45"/>
      <c r="E25" s="46"/>
      <c r="F25" s="46"/>
      <c r="G25" s="47"/>
      <c r="H25" s="7"/>
      <c r="I25" s="7"/>
      <c r="J25" s="30"/>
      <c r="K25" s="39"/>
      <c r="L25" s="1"/>
      <c r="M25" s="2">
        <v>9</v>
      </c>
      <c r="N25" s="2" t="s">
        <v>57</v>
      </c>
      <c r="Q25" t="s">
        <v>22</v>
      </c>
    </row>
    <row r="26" spans="1:17" ht="17.25" customHeight="1">
      <c r="A26" s="8">
        <v>10</v>
      </c>
      <c r="B26" s="8">
        <f t="shared" si="0"/>
        <v>0</v>
      </c>
      <c r="C26" s="8" t="e">
        <f t="shared" si="0"/>
        <v>#N/A</v>
      </c>
      <c r="D26" s="45"/>
      <c r="E26" s="46"/>
      <c r="F26" s="46"/>
      <c r="G26" s="47"/>
      <c r="H26" s="7"/>
      <c r="I26" s="7"/>
      <c r="J26" s="30"/>
      <c r="K26" s="39"/>
      <c r="L26" s="1"/>
      <c r="M26" s="2">
        <v>10</v>
      </c>
      <c r="N26" s="2" t="s">
        <v>58</v>
      </c>
      <c r="Q26" t="s">
        <v>23</v>
      </c>
    </row>
    <row r="27" spans="1:19" ht="17.25" customHeight="1">
      <c r="A27" s="8">
        <v>11</v>
      </c>
      <c r="B27" s="8">
        <f t="shared" si="0"/>
        <v>0</v>
      </c>
      <c r="C27" s="8" t="e">
        <f t="shared" si="0"/>
        <v>#N/A</v>
      </c>
      <c r="D27" s="45"/>
      <c r="E27" s="46"/>
      <c r="F27" s="46"/>
      <c r="G27" s="47"/>
      <c r="H27" s="7"/>
      <c r="I27" s="7"/>
      <c r="J27" s="34"/>
      <c r="K27" s="34"/>
      <c r="L27" s="1"/>
      <c r="M27" s="2">
        <v>11</v>
      </c>
      <c r="N27" s="2" t="s">
        <v>59</v>
      </c>
      <c r="Q27" t="s">
        <v>24</v>
      </c>
      <c r="S27" t="s">
        <v>25</v>
      </c>
    </row>
    <row r="28" spans="1:19" ht="17.25" customHeight="1">
      <c r="A28" s="8">
        <v>12</v>
      </c>
      <c r="B28" s="8">
        <f t="shared" si="0"/>
        <v>0</v>
      </c>
      <c r="C28" s="8" t="e">
        <f t="shared" si="0"/>
        <v>#N/A</v>
      </c>
      <c r="D28" s="45"/>
      <c r="E28" s="46"/>
      <c r="F28" s="46"/>
      <c r="G28" s="47"/>
      <c r="H28" s="7"/>
      <c r="I28" s="7"/>
      <c r="J28" s="30"/>
      <c r="K28" s="30"/>
      <c r="L28" s="1"/>
      <c r="M28" s="2">
        <v>12</v>
      </c>
      <c r="N28" s="2" t="s">
        <v>60</v>
      </c>
      <c r="Q28" t="s">
        <v>26</v>
      </c>
      <c r="S28" t="s">
        <v>13</v>
      </c>
    </row>
    <row r="29" spans="1:17" ht="17.25" customHeight="1">
      <c r="A29" s="8">
        <v>13</v>
      </c>
      <c r="B29" s="8">
        <f t="shared" si="0"/>
        <v>0</v>
      </c>
      <c r="C29" s="8" t="e">
        <f t="shared" si="0"/>
        <v>#N/A</v>
      </c>
      <c r="D29" s="45"/>
      <c r="E29" s="46"/>
      <c r="F29" s="46"/>
      <c r="G29" s="47"/>
      <c r="H29" s="7"/>
      <c r="I29" s="7"/>
      <c r="J29" s="30"/>
      <c r="K29" s="39"/>
      <c r="L29" s="1"/>
      <c r="M29" s="2">
        <v>13</v>
      </c>
      <c r="N29" s="2" t="s">
        <v>61</v>
      </c>
      <c r="Q29" t="s">
        <v>27</v>
      </c>
    </row>
    <row r="30" spans="1:17" ht="17.25" customHeight="1">
      <c r="A30" s="8">
        <v>14</v>
      </c>
      <c r="B30" s="8">
        <f t="shared" si="0"/>
        <v>0</v>
      </c>
      <c r="C30" s="8" t="e">
        <f t="shared" si="0"/>
        <v>#N/A</v>
      </c>
      <c r="D30" s="45"/>
      <c r="E30" s="46"/>
      <c r="F30" s="46"/>
      <c r="G30" s="47"/>
      <c r="H30" s="7"/>
      <c r="I30" s="7"/>
      <c r="J30" s="30"/>
      <c r="K30" s="39"/>
      <c r="L30" s="1"/>
      <c r="M30" s="2">
        <v>14</v>
      </c>
      <c r="N30" s="2" t="s">
        <v>62</v>
      </c>
      <c r="Q30" t="s">
        <v>28</v>
      </c>
    </row>
    <row r="31" spans="1:19" ht="17.25" customHeight="1">
      <c r="A31" s="8">
        <v>15</v>
      </c>
      <c r="B31" s="8">
        <f t="shared" si="0"/>
        <v>0</v>
      </c>
      <c r="C31" s="8" t="e">
        <f t="shared" si="0"/>
        <v>#N/A</v>
      </c>
      <c r="D31" s="45"/>
      <c r="E31" s="46"/>
      <c r="F31" s="46"/>
      <c r="G31" s="47"/>
      <c r="H31" s="7"/>
      <c r="I31" s="7"/>
      <c r="J31" s="30"/>
      <c r="K31" s="39"/>
      <c r="L31" s="1"/>
      <c r="M31" s="2">
        <v>15</v>
      </c>
      <c r="N31" s="2" t="s">
        <v>63</v>
      </c>
      <c r="Q31" t="s">
        <v>29</v>
      </c>
      <c r="S31" t="s">
        <v>30</v>
      </c>
    </row>
    <row r="32" spans="1:19" ht="17.25" customHeight="1">
      <c r="A32" s="8">
        <v>16</v>
      </c>
      <c r="B32" s="8">
        <f t="shared" si="0"/>
        <v>0</v>
      </c>
      <c r="C32" s="8" t="e">
        <f t="shared" si="0"/>
        <v>#N/A</v>
      </c>
      <c r="D32" s="45"/>
      <c r="E32" s="46"/>
      <c r="F32" s="46"/>
      <c r="G32" s="47"/>
      <c r="H32" s="7"/>
      <c r="I32" s="7"/>
      <c r="J32" s="30"/>
      <c r="K32" s="39"/>
      <c r="L32" s="4"/>
      <c r="M32" s="2">
        <v>16</v>
      </c>
      <c r="N32" s="2" t="s">
        <v>64</v>
      </c>
      <c r="Q32" t="s">
        <v>12</v>
      </c>
      <c r="S32" t="s">
        <v>31</v>
      </c>
    </row>
    <row r="33" spans="1:19" ht="17.25" customHeight="1">
      <c r="A33" s="8">
        <v>17</v>
      </c>
      <c r="B33" s="8">
        <f t="shared" si="0"/>
        <v>0</v>
      </c>
      <c r="C33" s="8" t="e">
        <f t="shared" si="0"/>
        <v>#N/A</v>
      </c>
      <c r="D33" s="45"/>
      <c r="E33" s="46"/>
      <c r="F33" s="46"/>
      <c r="G33" s="47"/>
      <c r="H33" s="7"/>
      <c r="I33" s="7"/>
      <c r="J33" s="34"/>
      <c r="K33" s="34"/>
      <c r="L33" s="4"/>
      <c r="M33" s="2">
        <v>17</v>
      </c>
      <c r="N33" s="2" t="s">
        <v>65</v>
      </c>
      <c r="Q33" t="s">
        <v>32</v>
      </c>
      <c r="S33" t="s">
        <v>33</v>
      </c>
    </row>
    <row r="34" spans="1:19" ht="17.25" customHeight="1">
      <c r="A34" s="8">
        <v>18</v>
      </c>
      <c r="B34" s="8">
        <f t="shared" si="0"/>
        <v>0</v>
      </c>
      <c r="C34" s="8" t="e">
        <f t="shared" si="0"/>
        <v>#N/A</v>
      </c>
      <c r="D34" s="45"/>
      <c r="E34" s="46"/>
      <c r="F34" s="46"/>
      <c r="G34" s="47"/>
      <c r="H34" s="7"/>
      <c r="I34" s="7"/>
      <c r="J34" s="34"/>
      <c r="K34" s="34"/>
      <c r="L34" s="4"/>
      <c r="M34" s="2">
        <v>18</v>
      </c>
      <c r="N34" s="2" t="s">
        <v>66</v>
      </c>
      <c r="Q34" t="s">
        <v>34</v>
      </c>
      <c r="S34" t="s">
        <v>35</v>
      </c>
    </row>
    <row r="35" spans="1:17" ht="17.25" customHeight="1">
      <c r="A35" s="8">
        <v>19</v>
      </c>
      <c r="B35" s="8">
        <f t="shared" si="0"/>
        <v>0</v>
      </c>
      <c r="C35" s="8" t="e">
        <f t="shared" si="0"/>
        <v>#N/A</v>
      </c>
      <c r="D35" s="45"/>
      <c r="E35" s="46"/>
      <c r="F35" s="46"/>
      <c r="G35" s="47"/>
      <c r="H35" s="7"/>
      <c r="I35" s="7"/>
      <c r="J35" s="34"/>
      <c r="K35" s="34"/>
      <c r="L35" s="4"/>
      <c r="M35" s="2">
        <v>19</v>
      </c>
      <c r="N35" s="2" t="s">
        <v>67</v>
      </c>
      <c r="Q35" t="s">
        <v>36</v>
      </c>
    </row>
    <row r="36" spans="1:17" ht="17.25" customHeight="1">
      <c r="A36" s="8">
        <v>20</v>
      </c>
      <c r="B36" s="8">
        <f t="shared" si="0"/>
        <v>0</v>
      </c>
      <c r="C36" s="8" t="e">
        <f t="shared" si="0"/>
        <v>#N/A</v>
      </c>
      <c r="D36" s="45"/>
      <c r="E36" s="46"/>
      <c r="F36" s="46"/>
      <c r="G36" s="47"/>
      <c r="H36" s="7"/>
      <c r="I36" s="7"/>
      <c r="J36" s="34"/>
      <c r="K36" s="34"/>
      <c r="L36" s="4"/>
      <c r="M36" s="2">
        <v>20</v>
      </c>
      <c r="N36" s="2" t="s">
        <v>68</v>
      </c>
      <c r="Q36" t="s">
        <v>37</v>
      </c>
    </row>
    <row r="37" spans="1:17" ht="17.25" customHeight="1">
      <c r="A37" s="8">
        <v>21</v>
      </c>
      <c r="B37" s="8">
        <f t="shared" si="0"/>
        <v>0</v>
      </c>
      <c r="C37" s="8" t="e">
        <f t="shared" si="0"/>
        <v>#N/A</v>
      </c>
      <c r="D37" s="45"/>
      <c r="E37" s="46"/>
      <c r="F37" s="46"/>
      <c r="G37" s="47"/>
      <c r="H37" s="7"/>
      <c r="I37" s="7"/>
      <c r="J37" s="34"/>
      <c r="K37" s="34"/>
      <c r="L37" s="4"/>
      <c r="M37" s="2">
        <v>21</v>
      </c>
      <c r="N37" s="2" t="s">
        <v>69</v>
      </c>
      <c r="Q37" t="s">
        <v>38</v>
      </c>
    </row>
    <row r="38" spans="1:17" ht="17.25" customHeight="1">
      <c r="A38" s="8">
        <v>22</v>
      </c>
      <c r="B38" s="8">
        <f t="shared" si="0"/>
        <v>0</v>
      </c>
      <c r="C38" s="8" t="e">
        <f t="shared" si="0"/>
        <v>#N/A</v>
      </c>
      <c r="D38" s="45"/>
      <c r="E38" s="46"/>
      <c r="F38" s="46"/>
      <c r="G38" s="47"/>
      <c r="H38" s="7"/>
      <c r="I38" s="7"/>
      <c r="J38" s="34"/>
      <c r="K38" s="34"/>
      <c r="L38" s="4"/>
      <c r="M38" s="2">
        <v>22</v>
      </c>
      <c r="N38" s="2" t="s">
        <v>71</v>
      </c>
      <c r="Q38" t="s">
        <v>39</v>
      </c>
    </row>
    <row r="39" spans="1:17" ht="17.25" customHeight="1">
      <c r="A39" s="8">
        <v>23</v>
      </c>
      <c r="B39" s="8">
        <f t="shared" si="0"/>
        <v>0</v>
      </c>
      <c r="C39" s="8" t="e">
        <f t="shared" si="0"/>
        <v>#N/A</v>
      </c>
      <c r="D39" s="45"/>
      <c r="E39" s="46"/>
      <c r="F39" s="46"/>
      <c r="G39" s="47"/>
      <c r="H39" s="7"/>
      <c r="I39" s="7"/>
      <c r="J39" s="34"/>
      <c r="K39" s="34"/>
      <c r="L39" s="4"/>
      <c r="M39" s="2">
        <v>23</v>
      </c>
      <c r="N39" s="2" t="s">
        <v>72</v>
      </c>
      <c r="Q39" t="s">
        <v>40</v>
      </c>
    </row>
    <row r="40" spans="1:17" ht="17.25" customHeight="1">
      <c r="A40" s="8">
        <v>24</v>
      </c>
      <c r="B40" s="8">
        <f t="shared" si="0"/>
        <v>0</v>
      </c>
      <c r="C40" s="8" t="e">
        <f t="shared" si="0"/>
        <v>#N/A</v>
      </c>
      <c r="D40" s="45"/>
      <c r="E40" s="46"/>
      <c r="F40" s="46"/>
      <c r="G40" s="47"/>
      <c r="H40" s="7"/>
      <c r="I40" s="7"/>
      <c r="J40" s="34"/>
      <c r="K40" s="34"/>
      <c r="L40" s="4"/>
      <c r="M40" s="2">
        <v>24</v>
      </c>
      <c r="N40" s="2" t="s">
        <v>73</v>
      </c>
      <c r="Q40" t="s">
        <v>41</v>
      </c>
    </row>
    <row r="41" spans="1:17" ht="17.25" customHeight="1">
      <c r="A41" s="8">
        <v>25</v>
      </c>
      <c r="B41" s="8">
        <f t="shared" si="0"/>
        <v>0</v>
      </c>
      <c r="C41" s="8" t="e">
        <f t="shared" si="0"/>
        <v>#N/A</v>
      </c>
      <c r="D41" s="45"/>
      <c r="E41" s="46"/>
      <c r="F41" s="46"/>
      <c r="G41" s="47"/>
      <c r="H41" s="7"/>
      <c r="I41" s="7"/>
      <c r="J41" s="16"/>
      <c r="K41" s="16"/>
      <c r="M41" s="2">
        <v>25</v>
      </c>
      <c r="N41" s="2" t="s">
        <v>74</v>
      </c>
      <c r="Q41" t="s">
        <v>42</v>
      </c>
    </row>
    <row r="42" spans="1:17" ht="17.25" customHeight="1">
      <c r="A42" s="8">
        <v>26</v>
      </c>
      <c r="B42" s="8">
        <f t="shared" si="0"/>
        <v>0</v>
      </c>
      <c r="C42" s="8" t="e">
        <f t="shared" si="0"/>
        <v>#N/A</v>
      </c>
      <c r="D42" s="45"/>
      <c r="E42" s="46"/>
      <c r="F42" s="46"/>
      <c r="G42" s="47"/>
      <c r="H42" s="7"/>
      <c r="I42" s="7"/>
      <c r="J42" s="16"/>
      <c r="K42" s="16"/>
      <c r="M42" s="2">
        <v>26</v>
      </c>
      <c r="N42" s="2" t="s">
        <v>75</v>
      </c>
      <c r="Q42" t="s">
        <v>43</v>
      </c>
    </row>
    <row r="43" spans="1:17" ht="17.25" customHeight="1">
      <c r="A43" s="8">
        <v>27</v>
      </c>
      <c r="B43" s="8">
        <f t="shared" si="0"/>
        <v>0</v>
      </c>
      <c r="C43" s="8" t="e">
        <f t="shared" si="0"/>
        <v>#N/A</v>
      </c>
      <c r="D43" s="45"/>
      <c r="E43" s="46"/>
      <c r="F43" s="46"/>
      <c r="G43" s="47"/>
      <c r="H43" s="7"/>
      <c r="I43" s="7"/>
      <c r="J43" s="16"/>
      <c r="K43" s="16"/>
      <c r="M43" s="3">
        <v>27</v>
      </c>
      <c r="N43" s="3" t="s">
        <v>76</v>
      </c>
      <c r="Q43" t="s">
        <v>44</v>
      </c>
    </row>
    <row r="44" spans="1:17" ht="17.25" customHeight="1">
      <c r="A44" s="8">
        <v>28</v>
      </c>
      <c r="B44" s="8">
        <f t="shared" si="0"/>
        <v>0</v>
      </c>
      <c r="C44" s="8" t="e">
        <f t="shared" si="0"/>
        <v>#N/A</v>
      </c>
      <c r="D44" s="45"/>
      <c r="E44" s="46"/>
      <c r="F44" s="46"/>
      <c r="G44" s="47"/>
      <c r="H44" s="7"/>
      <c r="I44" s="7"/>
      <c r="J44" s="16"/>
      <c r="K44" s="16"/>
      <c r="M44" s="2">
        <v>28</v>
      </c>
      <c r="N44" s="2" t="s">
        <v>77</v>
      </c>
      <c r="Q44" t="s">
        <v>45</v>
      </c>
    </row>
    <row r="45" spans="1:17" ht="17.25">
      <c r="A45" s="8">
        <v>29</v>
      </c>
      <c r="B45" s="8">
        <f aca="true" t="shared" si="1" ref="B45:C52">B44</f>
        <v>0</v>
      </c>
      <c r="C45" s="8" t="e">
        <f t="shared" si="1"/>
        <v>#N/A</v>
      </c>
      <c r="D45" s="45"/>
      <c r="E45" s="46"/>
      <c r="F45" s="48"/>
      <c r="G45" s="49"/>
      <c r="H45" s="7"/>
      <c r="I45" s="7"/>
      <c r="J45" s="7"/>
      <c r="K45" s="16"/>
      <c r="M45" s="2">
        <v>29</v>
      </c>
      <c r="N45" s="2" t="s">
        <v>101</v>
      </c>
      <c r="Q45" t="s">
        <v>46</v>
      </c>
    </row>
    <row r="46" spans="1:17" ht="17.25">
      <c r="A46" s="8">
        <v>30</v>
      </c>
      <c r="B46" s="8">
        <f t="shared" si="1"/>
        <v>0</v>
      </c>
      <c r="C46" s="8" t="e">
        <f t="shared" si="1"/>
        <v>#N/A</v>
      </c>
      <c r="D46" s="45"/>
      <c r="E46" s="46"/>
      <c r="F46" s="48"/>
      <c r="G46" s="49"/>
      <c r="H46" s="7"/>
      <c r="I46" s="7"/>
      <c r="J46" s="7"/>
      <c r="K46" s="16"/>
      <c r="M46" s="2">
        <v>30</v>
      </c>
      <c r="N46" s="2" t="s">
        <v>78</v>
      </c>
      <c r="Q46" t="s">
        <v>47</v>
      </c>
    </row>
    <row r="47" spans="1:14" ht="17.25">
      <c r="A47" s="8">
        <v>31</v>
      </c>
      <c r="B47" s="8">
        <f t="shared" si="1"/>
        <v>0</v>
      </c>
      <c r="C47" s="8" t="e">
        <f t="shared" si="1"/>
        <v>#N/A</v>
      </c>
      <c r="D47" s="45"/>
      <c r="E47" s="46"/>
      <c r="F47" s="48"/>
      <c r="G47" s="49"/>
      <c r="H47" s="7"/>
      <c r="I47" s="7"/>
      <c r="J47" s="7"/>
      <c r="K47" s="16"/>
      <c r="M47" s="2">
        <v>31</v>
      </c>
      <c r="N47" s="2" t="s">
        <v>80</v>
      </c>
    </row>
    <row r="48" spans="1:14" ht="17.25">
      <c r="A48" s="8">
        <v>32</v>
      </c>
      <c r="B48" s="8">
        <f t="shared" si="1"/>
        <v>0</v>
      </c>
      <c r="C48" s="8" t="e">
        <f t="shared" si="1"/>
        <v>#N/A</v>
      </c>
      <c r="D48" s="45"/>
      <c r="E48" s="46"/>
      <c r="F48" s="48"/>
      <c r="G48" s="49"/>
      <c r="H48" s="7"/>
      <c r="I48" s="7"/>
      <c r="J48" s="7"/>
      <c r="K48" s="16"/>
      <c r="M48" s="2">
        <v>32</v>
      </c>
      <c r="N48" s="2" t="s">
        <v>92</v>
      </c>
    </row>
    <row r="49" spans="1:14" ht="22.5" customHeight="1">
      <c r="A49" s="8">
        <v>33</v>
      </c>
      <c r="B49" s="8">
        <f t="shared" si="1"/>
        <v>0</v>
      </c>
      <c r="C49" s="8" t="e">
        <f t="shared" si="1"/>
        <v>#N/A</v>
      </c>
      <c r="D49" s="45"/>
      <c r="E49" s="46"/>
      <c r="F49" s="50"/>
      <c r="G49" s="51"/>
      <c r="H49" s="33"/>
      <c r="I49" s="40"/>
      <c r="J49" s="7"/>
      <c r="K49" s="16"/>
      <c r="M49" s="2">
        <v>33</v>
      </c>
      <c r="N49" s="2" t="s">
        <v>91</v>
      </c>
    </row>
    <row r="50" spans="1:14" ht="17.25">
      <c r="A50" s="8">
        <v>34</v>
      </c>
      <c r="B50" s="8">
        <f t="shared" si="1"/>
        <v>0</v>
      </c>
      <c r="C50" s="8" t="e">
        <f t="shared" si="1"/>
        <v>#N/A</v>
      </c>
      <c r="D50" s="45"/>
      <c r="E50" s="46"/>
      <c r="F50" s="48"/>
      <c r="G50" s="49"/>
      <c r="H50" s="7"/>
      <c r="I50" s="7"/>
      <c r="J50" s="7"/>
      <c r="K50" s="16"/>
      <c r="M50" s="2">
        <v>34</v>
      </c>
      <c r="N50" s="2" t="s">
        <v>93</v>
      </c>
    </row>
    <row r="51" spans="1:14" ht="17.25">
      <c r="A51" s="8">
        <v>35</v>
      </c>
      <c r="B51" s="8">
        <f t="shared" si="1"/>
        <v>0</v>
      </c>
      <c r="C51" s="8" t="e">
        <f t="shared" si="1"/>
        <v>#N/A</v>
      </c>
      <c r="D51" s="45"/>
      <c r="E51" s="46"/>
      <c r="F51" s="48"/>
      <c r="G51" s="49"/>
      <c r="H51" s="7"/>
      <c r="I51" s="7"/>
      <c r="J51" s="7"/>
      <c r="K51" s="16"/>
      <c r="M51" s="2">
        <v>35</v>
      </c>
      <c r="N51" s="2" t="s">
        <v>94</v>
      </c>
    </row>
    <row r="52" spans="1:14" ht="22.5" customHeight="1" thickBot="1">
      <c r="A52" s="8">
        <v>36</v>
      </c>
      <c r="B52" s="8">
        <f t="shared" si="1"/>
        <v>0</v>
      </c>
      <c r="C52" s="8" t="e">
        <f t="shared" si="1"/>
        <v>#N/A</v>
      </c>
      <c r="D52" s="52"/>
      <c r="E52" s="53"/>
      <c r="F52" s="54"/>
      <c r="G52" s="55"/>
      <c r="H52" s="41"/>
      <c r="I52" s="30"/>
      <c r="J52" s="16"/>
      <c r="K52" s="16"/>
      <c r="M52" s="2">
        <v>36</v>
      </c>
      <c r="N52" s="2" t="s">
        <v>95</v>
      </c>
    </row>
    <row r="53" spans="13:14" ht="17.25">
      <c r="M53" s="2">
        <v>37</v>
      </c>
      <c r="N53" s="2" t="s">
        <v>96</v>
      </c>
    </row>
    <row r="54" spans="13:14" ht="17.25">
      <c r="M54" s="2">
        <v>38</v>
      </c>
      <c r="N54" s="2" t="s">
        <v>97</v>
      </c>
    </row>
    <row r="55" ht="17.25">
      <c r="M55" s="56"/>
    </row>
    <row r="56" ht="17.25">
      <c r="M56" s="56"/>
    </row>
  </sheetData>
  <sheetProtection password="DBCD" sheet="1" selectLockedCells="1"/>
  <protectedRanges>
    <protectedRange sqref="F50" name="範囲10"/>
    <protectedRange sqref="F47" name="範囲9"/>
    <protectedRange sqref="F15:G16 F19:G42" name="範囲5_1"/>
    <protectedRange sqref="E15:E42" name="範囲4_1"/>
    <protectedRange sqref="D15:D42" name="範囲3_1"/>
    <protectedRange sqref="B15:B42" name="範囲1_1"/>
    <protectedRange sqref="F17:G18" name="範囲5_1_1"/>
    <protectedRange sqref="F6" name="範囲9_1"/>
    <protectedRange sqref="B2:B4" name="範囲6_1_2"/>
    <protectedRange sqref="C12" name="範囲10_1_1_1"/>
  </protectedRanges>
  <mergeCells count="4">
    <mergeCell ref="A8:B8"/>
    <mergeCell ref="C8:E8"/>
    <mergeCell ref="A11:B11"/>
    <mergeCell ref="C11:E11"/>
  </mergeCells>
  <conditionalFormatting sqref="I8:J10">
    <cfRule type="cellIs" priority="1" dxfId="1" operator="greaterThan" stopIfTrue="1">
      <formula>$H8-$J8</formula>
    </cfRule>
  </conditionalFormatting>
  <dataValidations count="2">
    <dataValidation type="list" allowBlank="1" showInputMessage="1" showErrorMessage="1" sqref="D17:D52">
      <formula1>$S$20:$S$22</formula1>
    </dataValidation>
    <dataValidation type="list" allowBlank="1" showInputMessage="1" showErrorMessage="1" sqref="E17:E52">
      <formula1>$S$27:$S$28</formula1>
    </dataValidation>
  </dataValidations>
  <printOptions horizontalCentered="1" verticalCentered="1"/>
  <pageMargins left="0.69" right="0.42" top="1" bottom="1" header="0.512" footer="0.512"/>
  <pageSetup blackAndWhite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宇都宮市立瑞穂野中学校</dc:creator>
  <cp:keywords/>
  <dc:description/>
  <cp:lastModifiedBy>Administrator</cp:lastModifiedBy>
  <cp:lastPrinted>2014-07-18T08:03:45Z</cp:lastPrinted>
  <dcterms:created xsi:type="dcterms:W3CDTF">2005-06-22T09:44:16Z</dcterms:created>
  <dcterms:modified xsi:type="dcterms:W3CDTF">2023-07-05T00:41:55Z</dcterms:modified>
  <cp:category/>
  <cp:version/>
  <cp:contentType/>
  <cp:contentStatus/>
</cp:coreProperties>
</file>